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er\Desktop\fin  plan\2024\"/>
    </mc:Choice>
  </mc:AlternateContent>
  <xr:revisionPtr revIDLastSave="0" documentId="8_{9741DFB6-6D2F-4125-A041-D8A65A47DA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" l="1"/>
  <c r="G108" i="1"/>
  <c r="G112" i="1"/>
  <c r="G16" i="1"/>
  <c r="M16" i="1"/>
  <c r="J16" i="1"/>
  <c r="I16" i="1"/>
  <c r="H16" i="1"/>
  <c r="O16" i="1"/>
  <c r="N16" i="1"/>
  <c r="N9" i="1"/>
  <c r="L203" i="1"/>
  <c r="K203" i="1"/>
  <c r="G5" i="1"/>
  <c r="G80" i="1"/>
  <c r="K82" i="1"/>
  <c r="H175" i="1"/>
  <c r="I175" i="1"/>
  <c r="J175" i="1"/>
  <c r="K175" i="1"/>
  <c r="L175" i="1"/>
  <c r="M175" i="1"/>
  <c r="N175" i="1"/>
  <c r="O175" i="1"/>
  <c r="G174" i="1"/>
  <c r="G175" i="1" s="1"/>
  <c r="G73" i="1"/>
  <c r="G71" i="1"/>
  <c r="G122" i="1"/>
  <c r="H82" i="1"/>
  <c r="I82" i="1"/>
  <c r="J82" i="1"/>
  <c r="L82" i="1"/>
  <c r="M82" i="1"/>
  <c r="N82" i="1"/>
  <c r="O82" i="1"/>
  <c r="G81" i="1"/>
  <c r="H45" i="1"/>
  <c r="G82" i="1" l="1"/>
  <c r="G44" i="1"/>
  <c r="K129" i="1" l="1"/>
  <c r="H181" i="1" l="1"/>
  <c r="I181" i="1"/>
  <c r="J181" i="1"/>
  <c r="K181" i="1"/>
  <c r="L181" i="1"/>
  <c r="M181" i="1"/>
  <c r="N181" i="1"/>
  <c r="O181" i="1"/>
  <c r="G179" i="1"/>
  <c r="G180" i="1"/>
  <c r="G38" i="1" l="1"/>
  <c r="G165" i="1"/>
  <c r="G166" i="1"/>
  <c r="G167" i="1"/>
  <c r="G22" i="1" l="1"/>
  <c r="K16" i="1"/>
  <c r="G15" i="1"/>
  <c r="G14" i="1"/>
  <c r="H13" i="1"/>
  <c r="I13" i="1"/>
  <c r="J13" i="1"/>
  <c r="K13" i="1"/>
  <c r="L13" i="1"/>
  <c r="M13" i="1"/>
  <c r="N13" i="1"/>
  <c r="O13" i="1"/>
  <c r="H11" i="1"/>
  <c r="I11" i="1"/>
  <c r="J11" i="1"/>
  <c r="K11" i="1"/>
  <c r="L11" i="1"/>
  <c r="M11" i="1"/>
  <c r="N11" i="1"/>
  <c r="O11" i="1"/>
  <c r="G10" i="1"/>
  <c r="H9" i="1"/>
  <c r="I9" i="1"/>
  <c r="J9" i="1"/>
  <c r="K9" i="1"/>
  <c r="L9" i="1"/>
  <c r="M9" i="1"/>
  <c r="O9" i="1"/>
  <c r="G8" i="1"/>
  <c r="H7" i="1"/>
  <c r="I7" i="1"/>
  <c r="J7" i="1"/>
  <c r="K7" i="1"/>
  <c r="L7" i="1"/>
  <c r="M7" i="1"/>
  <c r="N7" i="1"/>
  <c r="O7" i="1"/>
  <c r="G6" i="1"/>
  <c r="G7" i="1" l="1"/>
  <c r="G9" i="1"/>
  <c r="G13" i="1"/>
  <c r="G11" i="1"/>
  <c r="G12" i="1"/>
  <c r="H201" i="1"/>
  <c r="I201" i="1"/>
  <c r="J201" i="1"/>
  <c r="K201" i="1"/>
  <c r="L201" i="1"/>
  <c r="M201" i="1"/>
  <c r="N201" i="1"/>
  <c r="O201" i="1"/>
  <c r="G200" i="1"/>
  <c r="G201" i="1" s="1"/>
  <c r="H198" i="1"/>
  <c r="I198" i="1"/>
  <c r="J198" i="1"/>
  <c r="K198" i="1"/>
  <c r="L198" i="1"/>
  <c r="M198" i="1"/>
  <c r="N198" i="1"/>
  <c r="O198" i="1"/>
  <c r="G197" i="1"/>
  <c r="G196" i="1"/>
  <c r="H194" i="1"/>
  <c r="I194" i="1"/>
  <c r="J194" i="1"/>
  <c r="K194" i="1"/>
  <c r="L194" i="1"/>
  <c r="M194" i="1"/>
  <c r="N194" i="1"/>
  <c r="O194" i="1"/>
  <c r="G193" i="1"/>
  <c r="G192" i="1"/>
  <c r="H190" i="1"/>
  <c r="I190" i="1"/>
  <c r="J190" i="1"/>
  <c r="K190" i="1"/>
  <c r="L190" i="1"/>
  <c r="M190" i="1"/>
  <c r="N190" i="1"/>
  <c r="O190" i="1"/>
  <c r="G185" i="1"/>
  <c r="G186" i="1"/>
  <c r="G187" i="1"/>
  <c r="G188" i="1"/>
  <c r="G189" i="1"/>
  <c r="G184" i="1"/>
  <c r="G178" i="1"/>
  <c r="G181" i="1" s="1"/>
  <c r="H173" i="1"/>
  <c r="I173" i="1"/>
  <c r="J173" i="1"/>
  <c r="K173" i="1"/>
  <c r="L173" i="1"/>
  <c r="M173" i="1"/>
  <c r="N173" i="1"/>
  <c r="O173" i="1"/>
  <c r="G171" i="1"/>
  <c r="G172" i="1"/>
  <c r="G170" i="1"/>
  <c r="H168" i="1"/>
  <c r="I168" i="1"/>
  <c r="J168" i="1"/>
  <c r="K168" i="1"/>
  <c r="L168" i="1"/>
  <c r="M168" i="1"/>
  <c r="N168" i="1"/>
  <c r="O168" i="1"/>
  <c r="G164" i="1"/>
  <c r="H162" i="1"/>
  <c r="I162" i="1"/>
  <c r="J162" i="1"/>
  <c r="K162" i="1"/>
  <c r="L162" i="1"/>
  <c r="M162" i="1"/>
  <c r="N162" i="1"/>
  <c r="O162" i="1"/>
  <c r="G161" i="1"/>
  <c r="G162" i="1" s="1"/>
  <c r="H159" i="1"/>
  <c r="I159" i="1"/>
  <c r="J159" i="1"/>
  <c r="K159" i="1"/>
  <c r="L159" i="1"/>
  <c r="M159" i="1"/>
  <c r="N159" i="1"/>
  <c r="O159" i="1"/>
  <c r="G158" i="1"/>
  <c r="G157" i="1"/>
  <c r="H155" i="1"/>
  <c r="I155" i="1"/>
  <c r="J155" i="1"/>
  <c r="K155" i="1"/>
  <c r="L155" i="1"/>
  <c r="M155" i="1"/>
  <c r="N155" i="1"/>
  <c r="O155" i="1"/>
  <c r="G154" i="1"/>
  <c r="G153" i="1"/>
  <c r="H150" i="1"/>
  <c r="I150" i="1"/>
  <c r="J150" i="1"/>
  <c r="K150" i="1"/>
  <c r="L150" i="1"/>
  <c r="M150" i="1"/>
  <c r="N150" i="1"/>
  <c r="O150" i="1"/>
  <c r="G149" i="1"/>
  <c r="G150" i="1" s="1"/>
  <c r="H147" i="1"/>
  <c r="I147" i="1"/>
  <c r="J147" i="1"/>
  <c r="K147" i="1"/>
  <c r="L147" i="1"/>
  <c r="M147" i="1"/>
  <c r="N147" i="1"/>
  <c r="O147" i="1"/>
  <c r="G145" i="1"/>
  <c r="G146" i="1"/>
  <c r="G144" i="1"/>
  <c r="H142" i="1"/>
  <c r="I142" i="1"/>
  <c r="J142" i="1"/>
  <c r="K142" i="1"/>
  <c r="L142" i="1"/>
  <c r="M142" i="1"/>
  <c r="N142" i="1"/>
  <c r="O142" i="1"/>
  <c r="G133" i="1"/>
  <c r="G134" i="1"/>
  <c r="G135" i="1"/>
  <c r="G136" i="1"/>
  <c r="G137" i="1"/>
  <c r="G138" i="1"/>
  <c r="G139" i="1"/>
  <c r="G140" i="1"/>
  <c r="G141" i="1"/>
  <c r="G132" i="1"/>
  <c r="H129" i="1"/>
  <c r="I129" i="1"/>
  <c r="J129" i="1"/>
  <c r="L129" i="1"/>
  <c r="M129" i="1"/>
  <c r="N129" i="1"/>
  <c r="O129" i="1"/>
  <c r="G121" i="1"/>
  <c r="G123" i="1"/>
  <c r="G124" i="1"/>
  <c r="G125" i="1"/>
  <c r="G126" i="1"/>
  <c r="G127" i="1"/>
  <c r="G128" i="1"/>
  <c r="G120" i="1"/>
  <c r="H118" i="1"/>
  <c r="I118" i="1"/>
  <c r="J118" i="1"/>
  <c r="K118" i="1"/>
  <c r="L118" i="1"/>
  <c r="M118" i="1"/>
  <c r="N118" i="1"/>
  <c r="O118" i="1"/>
  <c r="G117" i="1"/>
  <c r="G116" i="1"/>
  <c r="G94" i="1"/>
  <c r="H113" i="1"/>
  <c r="I113" i="1"/>
  <c r="J113" i="1"/>
  <c r="K113" i="1"/>
  <c r="L113" i="1"/>
  <c r="M113" i="1"/>
  <c r="N113" i="1"/>
  <c r="O113" i="1"/>
  <c r="G113" i="1"/>
  <c r="G118" i="1" l="1"/>
  <c r="G129" i="1"/>
  <c r="G194" i="1"/>
  <c r="G190" i="1"/>
  <c r="G198" i="1"/>
  <c r="G168" i="1"/>
  <c r="G173" i="1"/>
  <c r="G159" i="1"/>
  <c r="G147" i="1"/>
  <c r="G155" i="1"/>
  <c r="G142" i="1"/>
  <c r="H110" i="1"/>
  <c r="I110" i="1"/>
  <c r="J110" i="1"/>
  <c r="K110" i="1"/>
  <c r="L110" i="1"/>
  <c r="M110" i="1"/>
  <c r="N110" i="1"/>
  <c r="O110" i="1"/>
  <c r="G109" i="1"/>
  <c r="H106" i="1"/>
  <c r="I106" i="1"/>
  <c r="J106" i="1"/>
  <c r="K106" i="1"/>
  <c r="L106" i="1"/>
  <c r="M106" i="1"/>
  <c r="N106" i="1"/>
  <c r="O106" i="1"/>
  <c r="G105" i="1"/>
  <c r="G106" i="1" s="1"/>
  <c r="H102" i="1"/>
  <c r="I102" i="1"/>
  <c r="J102" i="1"/>
  <c r="K102" i="1"/>
  <c r="L102" i="1"/>
  <c r="M102" i="1"/>
  <c r="N102" i="1"/>
  <c r="O102" i="1"/>
  <c r="G101" i="1"/>
  <c r="G102" i="1" s="1"/>
  <c r="H99" i="1"/>
  <c r="I99" i="1"/>
  <c r="J99" i="1"/>
  <c r="K99" i="1"/>
  <c r="L99" i="1"/>
  <c r="M99" i="1"/>
  <c r="N99" i="1"/>
  <c r="O99" i="1"/>
  <c r="G98" i="1"/>
  <c r="H96" i="1"/>
  <c r="I96" i="1"/>
  <c r="J96" i="1"/>
  <c r="K96" i="1"/>
  <c r="L96" i="1"/>
  <c r="M96" i="1"/>
  <c r="N96" i="1"/>
  <c r="O96" i="1"/>
  <c r="G95" i="1"/>
  <c r="G96" i="1" s="1"/>
  <c r="H92" i="1"/>
  <c r="I92" i="1"/>
  <c r="J92" i="1"/>
  <c r="K92" i="1"/>
  <c r="L92" i="1"/>
  <c r="M92" i="1"/>
  <c r="N92" i="1"/>
  <c r="O92" i="1"/>
  <c r="G91" i="1"/>
  <c r="G90" i="1"/>
  <c r="O85" i="1"/>
  <c r="N85" i="1"/>
  <c r="M85" i="1"/>
  <c r="L85" i="1"/>
  <c r="K85" i="1"/>
  <c r="J85" i="1"/>
  <c r="I85" i="1"/>
  <c r="H85" i="1"/>
  <c r="G84" i="1"/>
  <c r="H78" i="1"/>
  <c r="I78" i="1"/>
  <c r="J78" i="1"/>
  <c r="K78" i="1"/>
  <c r="L78" i="1"/>
  <c r="M78" i="1"/>
  <c r="N78" i="1"/>
  <c r="O78" i="1"/>
  <c r="G74" i="1"/>
  <c r="G75" i="1"/>
  <c r="G76" i="1"/>
  <c r="G77" i="1"/>
  <c r="H88" i="1"/>
  <c r="I88" i="1"/>
  <c r="J88" i="1"/>
  <c r="K88" i="1"/>
  <c r="L88" i="1"/>
  <c r="M88" i="1"/>
  <c r="N88" i="1"/>
  <c r="O88" i="1"/>
  <c r="G87" i="1"/>
  <c r="G88" i="1" s="1"/>
  <c r="H70" i="1"/>
  <c r="I70" i="1"/>
  <c r="J70" i="1"/>
  <c r="K70" i="1"/>
  <c r="L70" i="1"/>
  <c r="M70" i="1"/>
  <c r="N70" i="1"/>
  <c r="O70" i="1"/>
  <c r="G67" i="1"/>
  <c r="G68" i="1"/>
  <c r="G69" i="1"/>
  <c r="G66" i="1"/>
  <c r="H64" i="1"/>
  <c r="I64" i="1"/>
  <c r="J64" i="1"/>
  <c r="K64" i="1"/>
  <c r="L64" i="1"/>
  <c r="M64" i="1"/>
  <c r="N64" i="1"/>
  <c r="O64" i="1"/>
  <c r="G60" i="1"/>
  <c r="G61" i="1"/>
  <c r="G62" i="1"/>
  <c r="G63" i="1"/>
  <c r="G59" i="1"/>
  <c r="H56" i="1"/>
  <c r="I56" i="1"/>
  <c r="J56" i="1"/>
  <c r="K56" i="1"/>
  <c r="L56" i="1"/>
  <c r="M56" i="1"/>
  <c r="N56" i="1"/>
  <c r="O56" i="1"/>
  <c r="G55" i="1"/>
  <c r="G54" i="1"/>
  <c r="H52" i="1"/>
  <c r="I52" i="1"/>
  <c r="J52" i="1"/>
  <c r="K52" i="1"/>
  <c r="L52" i="1"/>
  <c r="M52" i="1"/>
  <c r="N52" i="1"/>
  <c r="O52" i="1"/>
  <c r="G51" i="1"/>
  <c r="G52" i="1" s="1"/>
  <c r="H49" i="1"/>
  <c r="I49" i="1"/>
  <c r="J49" i="1"/>
  <c r="K49" i="1"/>
  <c r="L49" i="1"/>
  <c r="M49" i="1"/>
  <c r="N49" i="1"/>
  <c r="O49" i="1"/>
  <c r="G48" i="1"/>
  <c r="G47" i="1"/>
  <c r="I40" i="1"/>
  <c r="J40" i="1"/>
  <c r="K40" i="1"/>
  <c r="L40" i="1"/>
  <c r="M40" i="1"/>
  <c r="N40" i="1"/>
  <c r="O40" i="1"/>
  <c r="H40" i="1"/>
  <c r="I45" i="1"/>
  <c r="J45" i="1"/>
  <c r="K45" i="1"/>
  <c r="M45" i="1"/>
  <c r="N45" i="1"/>
  <c r="O45" i="1"/>
  <c r="L45" i="1"/>
  <c r="G43" i="1"/>
  <c r="G39" i="1"/>
  <c r="J203" i="1" l="1"/>
  <c r="O203" i="1"/>
  <c r="N203" i="1"/>
  <c r="I203" i="1"/>
  <c r="M203" i="1"/>
  <c r="G110" i="1"/>
  <c r="G92" i="1"/>
  <c r="G78" i="1"/>
  <c r="G85" i="1"/>
  <c r="G70" i="1"/>
  <c r="G64" i="1"/>
  <c r="G49" i="1"/>
  <c r="G56" i="1"/>
  <c r="G45" i="1"/>
  <c r="G37" i="1"/>
  <c r="G40" i="1" s="1"/>
  <c r="G34" i="1"/>
  <c r="G28" i="1"/>
  <c r="G25" i="1"/>
  <c r="L35" i="1" l="1"/>
  <c r="G35" i="1"/>
  <c r="H29" i="1"/>
  <c r="G29" i="1"/>
  <c r="H26" i="1"/>
  <c r="G26" i="1"/>
  <c r="H23" i="1"/>
  <c r="G23" i="1"/>
  <c r="G99" i="1"/>
  <c r="H203" i="1" l="1"/>
  <c r="G20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tc={C82A25CD-2CE3-4DAC-87B3-5264EC703C64}</author>
  </authors>
  <commentList>
    <comment ref="I51" authorId="0" shapeId="0" xr:uid="{C82A25CD-2CE3-4DAC-87B3-5264EC703C64}">
      <text>
        <t>[Threaded comment]
Your version of Excel allows you to read this threaded comment; however, any edits to it will get removed if the file is opened in a newer version of Excel. Learn more: https://go.microsoft.com/fwlink/?linkid=870924
Comment:
    Pr aktivnost 01</t>
      </text>
    </comment>
  </commentList>
</comments>
</file>

<file path=xl/sharedStrings.xml><?xml version="1.0" encoding="utf-8"?>
<sst xmlns="http://schemas.openxmlformats.org/spreadsheetml/2006/main" count="397" uniqueCount="187">
  <si>
    <t>konto</t>
  </si>
  <si>
    <t>naziv</t>
  </si>
  <si>
    <t>ukupno</t>
  </si>
  <si>
    <t>republika</t>
  </si>
  <si>
    <t>sopstveni</t>
  </si>
  <si>
    <t>donacije</t>
  </si>
  <si>
    <t>refund.grad</t>
  </si>
  <si>
    <t>roditelji</t>
  </si>
  <si>
    <t>Plate I dodaci zaposlenih</t>
  </si>
  <si>
    <t>Plate po osnovu cene rada</t>
  </si>
  <si>
    <t>Doprinos za penzijsko I invalidsko osiguranje</t>
  </si>
  <si>
    <t>Doprinos za zdravstveno osiguranje</t>
  </si>
  <si>
    <t>Doprinos</t>
  </si>
  <si>
    <t>za zdravstveno osiguranje</t>
  </si>
  <si>
    <t>Doprinos za nezaposlenost</t>
  </si>
  <si>
    <t>Naknade u naturi</t>
  </si>
  <si>
    <t>Prevoz na posao I sa posla//markice</t>
  </si>
  <si>
    <t>Otpremnine i pomoci</t>
  </si>
  <si>
    <t>Otpremnina prilikom odlaska u penziju</t>
  </si>
  <si>
    <t xml:space="preserve">Pomoc u medicinskom lecenju zaposlenog ili </t>
  </si>
  <si>
    <t>clana uze porodice</t>
  </si>
  <si>
    <t>Pomoc u medicinskom lecenju zaposlenog ili clana</t>
  </si>
  <si>
    <t>Nagrade zaposlenima I ostali posebni rashodi</t>
  </si>
  <si>
    <t>Jubilarne nagrade</t>
  </si>
  <si>
    <t>Ostale nagrade zaposlenima</t>
  </si>
  <si>
    <t>Troskovi platnog prometa I bankarskih usluga</t>
  </si>
  <si>
    <t xml:space="preserve">Troskovi platnog prometa </t>
  </si>
  <si>
    <t>Energetske usluge</t>
  </si>
  <si>
    <t>Usluge za elektricnu energiju</t>
  </si>
  <si>
    <t>Komunalne usluge</t>
  </si>
  <si>
    <t>Usluga vodovoda I kanalizacije grad</t>
  </si>
  <si>
    <t>Deratizacija</t>
  </si>
  <si>
    <t>Usluge komunikacije</t>
  </si>
  <si>
    <t>Telefon, teleks I telefaks</t>
  </si>
  <si>
    <t>Usluge mobilnog telefona</t>
  </si>
  <si>
    <t>Troskovi za poslovna putovanja u zemlji</t>
  </si>
  <si>
    <t>Troskovi dnevnica/ishrane/na sluzbenom putu</t>
  </si>
  <si>
    <t>Troskovi smestaja na sluzbenom putu</t>
  </si>
  <si>
    <t>TAXI</t>
  </si>
  <si>
    <t>Usluge kulture//pozoriste</t>
  </si>
  <si>
    <t>Tekuce popravke I odrzavanje zgrada I objekata</t>
  </si>
  <si>
    <t>Zidarski radovi</t>
  </si>
  <si>
    <t>Radovi na komunikacijskim instalacijama</t>
  </si>
  <si>
    <t>Tekuce popravke I odrzavanje admin.opreme</t>
  </si>
  <si>
    <t>Popravka elektronske i elek.oprem,faksova,telef</t>
  </si>
  <si>
    <t>Racunarska oprema</t>
  </si>
  <si>
    <t>Oprema za domacinstvo I ugostiteljstvo</t>
  </si>
  <si>
    <t>Administrativni materijal</t>
  </si>
  <si>
    <t>Kancelarijski materijal</t>
  </si>
  <si>
    <t>Rashodi za radnu uniformu</t>
  </si>
  <si>
    <t>Cvece I zelenilo</t>
  </si>
  <si>
    <t>Materijal za obrazovanje I usavrsavanje zaposlenih</t>
  </si>
  <si>
    <t>Strucna literatura za redovne potrebe zaposlenih</t>
  </si>
  <si>
    <t>Izdaci za gorivo</t>
  </si>
  <si>
    <t>Benzin za kosacicu</t>
  </si>
  <si>
    <t>Ulja I maziva za kosacicu</t>
  </si>
  <si>
    <t>Materijal za obrazovanje, kulturu I sport</t>
  </si>
  <si>
    <t>Materijal za obrazovanje,krede,dnevnici,papir za</t>
  </si>
  <si>
    <t>Materijal za sport.vijace, cunjevi,obruci,lopte</t>
  </si>
  <si>
    <t>Medicinski I laboratorijski materijal</t>
  </si>
  <si>
    <t>Materijal za odrzavanje higijene I domacinstvo</t>
  </si>
  <si>
    <t>Hemijska sredstva za ciscenje</t>
  </si>
  <si>
    <t>Inventar za odrzavanje higijene</t>
  </si>
  <si>
    <t>Materijal za posebne namene</t>
  </si>
  <si>
    <t>Alat I inventar</t>
  </si>
  <si>
    <t>Upotreba voda i suma</t>
  </si>
  <si>
    <t>Administrativna oprema</t>
  </si>
  <si>
    <t>Namestaj</t>
  </si>
  <si>
    <t>Mobilni telefoni</t>
  </si>
  <si>
    <t>Fotografska oprema</t>
  </si>
  <si>
    <t xml:space="preserve">Oprema za domacinstvo </t>
  </si>
  <si>
    <t>Oprema za obrazovanje, nauku</t>
  </si>
  <si>
    <t>Ugradna oprema/klima</t>
  </si>
  <si>
    <t>Nemotorizovani alati</t>
  </si>
  <si>
    <t>Nematerijalna imovina</t>
  </si>
  <si>
    <t>Knjige u biblioteci</t>
  </si>
  <si>
    <t>Ukupno:</t>
  </si>
  <si>
    <t xml:space="preserve">grad MT </t>
  </si>
  <si>
    <t>Svega:</t>
  </si>
  <si>
    <t xml:space="preserve">Svega: </t>
  </si>
  <si>
    <t>Svega.</t>
  </si>
  <si>
    <t>Nameštaj</t>
  </si>
  <si>
    <t>ref.staklo</t>
  </si>
  <si>
    <t>RASHODI</t>
  </si>
  <si>
    <t>PRIHODI</t>
  </si>
  <si>
    <t>Prihodi od Ministarstva</t>
  </si>
  <si>
    <t>Prihodi od osiguranja imovine</t>
  </si>
  <si>
    <t xml:space="preserve">svega: </t>
  </si>
  <si>
    <t>Sopstveni prihodi- sala</t>
  </si>
  <si>
    <t>Roditeljski dinar za vanastavne aktiv.</t>
  </si>
  <si>
    <t>Tekući transferi Repub.nivo- mater.troskovi i</t>
  </si>
  <si>
    <t>refundacije od Grada</t>
  </si>
  <si>
    <t xml:space="preserve">pomoc  u slucaju smrti zaposlenog  ili clana porodice </t>
  </si>
  <si>
    <t>Odvoz otpada I  fekalnih  materija</t>
  </si>
  <si>
    <t xml:space="preserve">dimnjicarske  usluge </t>
  </si>
  <si>
    <t>pranje  tepiha  boravak</t>
  </si>
  <si>
    <t xml:space="preserve">ptt usluge </t>
  </si>
  <si>
    <t>administrativne  usluge</t>
  </si>
  <si>
    <t>Troskovi prevoza na sluzbenom putu u</t>
  </si>
  <si>
    <t>naknada za upotrebu sopstvenog vozila</t>
  </si>
  <si>
    <t>Troskovi  putovanja u okviru redovnog rada</t>
  </si>
  <si>
    <t>TAXI prevoz</t>
  </si>
  <si>
    <t>adm. usluge/konsultantske j.n</t>
  </si>
  <si>
    <t>kompjuterske  usluge</t>
  </si>
  <si>
    <t>usluge  odrzavanja racunara</t>
  </si>
  <si>
    <t>usl obrayovanja  I usavrsavanja zaposl.</t>
  </si>
  <si>
    <t>kotizacija za seminare</t>
  </si>
  <si>
    <t>izdaci za strucne  ispite</t>
  </si>
  <si>
    <t>usluge  informisanja</t>
  </si>
  <si>
    <t>usluge stampanja/ po kopiji</t>
  </si>
  <si>
    <t>strucne usluge</t>
  </si>
  <si>
    <t>usluge  za omacinstvo  I  ugostiteljstvo</t>
  </si>
  <si>
    <t>ugostiteljske  usluge / boravak, SV Sava, Dan skole</t>
  </si>
  <si>
    <t>reprezentacija</t>
  </si>
  <si>
    <t xml:space="preserve">kafa, pice  </t>
  </si>
  <si>
    <t>pokloni/ nagradjivanje  ucenika</t>
  </si>
  <si>
    <t>ostale  opste  usluge</t>
  </si>
  <si>
    <t>ekskurzija, izleti,dezurstvo sala, osig…</t>
  </si>
  <si>
    <t>usluge obrazovanja, kulture  I sporta</t>
  </si>
  <si>
    <t>Usluge obrazovanja, likovni  I  liter konkursi</t>
  </si>
  <si>
    <t>Stolarski radovi, zamena stakla</t>
  </si>
  <si>
    <t>Molerski radovi I materijal</t>
  </si>
  <si>
    <t>Radovi I  materijal na vodovodu I kanalizaciji</t>
  </si>
  <si>
    <t>Centralno grejanje, TT instalacije</t>
  </si>
  <si>
    <t>Elektricne instalacije, materijal  I odrzavanje</t>
  </si>
  <si>
    <t>Ostali materijali I usluge za tekuce popravke I odrzavanje zgrade</t>
  </si>
  <si>
    <t>Oprema za komunikaciju/ popravke</t>
  </si>
  <si>
    <t>Elekt. I fotog.oprema, stampaci servis</t>
  </si>
  <si>
    <t>Ugradna oprema/klime servis. Popravka</t>
  </si>
  <si>
    <t>Tekuce popravke I odrzavanje opreme za obrazovanje, klupe, stolice..</t>
  </si>
  <si>
    <t>Tekuce popravke I odrz. opreme za javnu bezbednost, srvis  vatrog apar.</t>
  </si>
  <si>
    <t>Tekuce popravke I odrzavanje proizvodne motorne/ domar alati</t>
  </si>
  <si>
    <t>Ostali medicinski I laboratorijski materijal/sadrzaj, sred za dezinfekciju</t>
  </si>
  <si>
    <t>pice -Dan skole,Sv.Sava,takmicenje</t>
  </si>
  <si>
    <t>Potrosni materijal, srafovi, silikon…</t>
  </si>
  <si>
    <t xml:space="preserve">Rezervni delovi </t>
  </si>
  <si>
    <t>naknada za koriscenje voda</t>
  </si>
  <si>
    <t>Elektronska I fotografska oprema oprema</t>
  </si>
  <si>
    <t>Oprema za proizvodnju,motorna, nepokretna I  nemotorna  oprema</t>
  </si>
  <si>
    <t>loz ulje</t>
  </si>
  <si>
    <t xml:space="preserve">Internet I slicno </t>
  </si>
  <si>
    <t xml:space="preserve">bolovanje preko 30 dana </t>
  </si>
  <si>
    <t xml:space="preserve"> obavezne  takse</t>
  </si>
  <si>
    <t>sudske takse</t>
  </si>
  <si>
    <t>Oprema za sport strunjace...</t>
  </si>
  <si>
    <t>Oprema za obrazovanje /ucila</t>
  </si>
  <si>
    <t>МПНТР 01</t>
  </si>
  <si>
    <t>sopstveni 04</t>
  </si>
  <si>
    <t>grad RMT 07</t>
  </si>
  <si>
    <t>остале  помоћи  запосленима</t>
  </si>
  <si>
    <t>osiguranje zaposlenih</t>
  </si>
  <si>
    <t>BZr, PPZ, monitoring, arhiva</t>
  </si>
  <si>
    <t>radovi  na  krovu/ popravke  oluka</t>
  </si>
  <si>
    <t>Troskovi putovanja ucenika</t>
  </si>
  <si>
    <t>troskovi  putovanja ucenika na Republicka takmicenja</t>
  </si>
  <si>
    <t>hrana - Dan skole,Sv.Sava,takmicenje</t>
  </si>
  <si>
    <t>министарство  - пројекат</t>
  </si>
  <si>
    <t>rbr</t>
  </si>
  <si>
    <t>naknada za neiskoriscen godisnji odmor</t>
  </si>
  <si>
    <t>svega</t>
  </si>
  <si>
    <t>prevoz ucenika</t>
  </si>
  <si>
    <t>01</t>
  </si>
  <si>
    <t>04</t>
  </si>
  <si>
    <t>07</t>
  </si>
  <si>
    <t>08</t>
  </si>
  <si>
    <t>16</t>
  </si>
  <si>
    <t>IZVORI FINANSIRANJA</t>
  </si>
  <si>
    <t>01/0001</t>
  </si>
  <si>
    <t>IZVOR/ PROGRAMSKA AKTIVNOST</t>
  </si>
  <si>
    <t>07/0001</t>
  </si>
  <si>
    <t>04/0001, 07/0001, 16/0001</t>
  </si>
  <si>
    <t>07/0004</t>
  </si>
  <si>
    <t>07/0009</t>
  </si>
  <si>
    <t>07/0001,          16/0001</t>
  </si>
  <si>
    <t>04/0001,  07/0001</t>
  </si>
  <si>
    <t>07/0006</t>
  </si>
  <si>
    <t>04//0001 07/0001</t>
  </si>
  <si>
    <t>04/0006</t>
  </si>
  <si>
    <t>01/0010, 04/0010</t>
  </si>
  <si>
    <t>13/0006, 08/0006, 16/0006</t>
  </si>
  <si>
    <t>070/001 16/0001</t>
  </si>
  <si>
    <t>07/0001  16/0001</t>
  </si>
  <si>
    <t>usluge  odrzavanja softvera / racunovodstvo, es dnevnik</t>
  </si>
  <si>
    <t>suficit 2023</t>
  </si>
  <si>
    <t xml:space="preserve">  predlog  Finansijskog plana za 2024 god</t>
  </si>
  <si>
    <t>13</t>
  </si>
  <si>
    <t xml:space="preserve">decembar 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</si>
</sst>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1E7A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 style="double">
        <color rgb="FF3F3F3F"/>
      </left>
      <right/>
      <top/>
      <bottom/>
      <diagonal/>
    </border>
    <border>
      <left style="double">
        <color rgb="FF3F3F3F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rgb="FF3F3F3F"/>
      </top>
      <bottom/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thin">
        <color rgb="FF3F3F3F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rgb="FF3F3F3F"/>
      </top>
      <bottom style="thin">
        <color indexed="64"/>
      </bottom>
      <diagonal/>
    </border>
    <border>
      <left/>
      <right/>
      <top style="double">
        <color rgb="FF3F3F3F"/>
      </top>
      <bottom style="thin">
        <color indexed="64"/>
      </bottom>
      <diagonal/>
    </border>
    <border>
      <left/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  <border>
      <left/>
      <right style="thin">
        <color indexed="64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thin">
        <color indexed="64"/>
      </bottom>
      <diagonal/>
    </border>
    <border>
      <left/>
      <right style="double">
        <color rgb="FF3F3F3F"/>
      </right>
      <top style="thin">
        <color indexed="64"/>
      </top>
      <bottom style="double">
        <color rgb="FF3F3F3F"/>
      </bottom>
      <diagonal/>
    </border>
    <border>
      <left style="thin">
        <color rgb="FF3F3F3F"/>
      </left>
      <right/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rgb="FF3F3F3F"/>
      </right>
      <top/>
      <bottom/>
      <diagonal/>
    </border>
    <border>
      <left/>
      <right style="double">
        <color rgb="FF3F3F3F"/>
      </right>
      <top style="double">
        <color rgb="FF3F3F3F"/>
      </top>
      <bottom style="thin">
        <color indexed="64"/>
      </bottom>
      <diagonal/>
    </border>
    <border>
      <left/>
      <right style="double">
        <color rgb="FF3F3F3F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/>
      <top style="thin">
        <color indexed="64"/>
      </top>
      <bottom style="double">
        <color rgb="FF3F3F3F"/>
      </bottom>
      <diagonal/>
    </border>
    <border>
      <left style="thin">
        <color rgb="FF3F3F3F"/>
      </left>
      <right/>
      <top style="double">
        <color rgb="FF3F3F3F"/>
      </top>
      <bottom style="thin">
        <color indexed="64"/>
      </bottom>
      <diagonal/>
    </border>
    <border>
      <left style="thin">
        <color indexed="64"/>
      </left>
      <right/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3" fillId="4" borderId="0" applyNumberFormat="0" applyBorder="0" applyAlignment="0" applyProtection="0"/>
  </cellStyleXfs>
  <cellXfs count="215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2" xfId="0" applyFont="1" applyBorder="1"/>
    <xf numFmtId="0" fontId="6" fillId="2" borderId="26" xfId="1" applyFont="1" applyBorder="1"/>
    <xf numFmtId="0" fontId="6" fillId="2" borderId="1" xfId="1" applyFont="1" applyBorder="1"/>
    <xf numFmtId="0" fontId="6" fillId="2" borderId="16" xfId="1" applyFont="1" applyBorder="1"/>
    <xf numFmtId="0" fontId="6" fillId="2" borderId="2" xfId="1" applyFont="1" applyBorder="1"/>
    <xf numFmtId="0" fontId="6" fillId="2" borderId="14" xfId="1" applyFont="1" applyBorder="1"/>
    <xf numFmtId="0" fontId="6" fillId="2" borderId="12" xfId="1" applyFont="1" applyBorder="1"/>
    <xf numFmtId="49" fontId="6" fillId="2" borderId="12" xfId="1" applyNumberFormat="1" applyFont="1" applyBorder="1"/>
    <xf numFmtId="0" fontId="6" fillId="0" borderId="5" xfId="0" applyFont="1" applyBorder="1"/>
    <xf numFmtId="0" fontId="6" fillId="0" borderId="3" xfId="0" applyFont="1" applyBorder="1"/>
    <xf numFmtId="0" fontId="6" fillId="0" borderId="4" xfId="0" applyFont="1" applyBorder="1"/>
    <xf numFmtId="3" fontId="6" fillId="0" borderId="2" xfId="0" applyNumberFormat="1" applyFont="1" applyBorder="1"/>
    <xf numFmtId="3" fontId="6" fillId="8" borderId="2" xfId="0" applyNumberFormat="1" applyFont="1" applyFill="1" applyBorder="1"/>
    <xf numFmtId="0" fontId="6" fillId="7" borderId="0" xfId="0" applyFont="1" applyFill="1"/>
    <xf numFmtId="0" fontId="6" fillId="4" borderId="5" xfId="3" applyFont="1" applyBorder="1"/>
    <xf numFmtId="0" fontId="6" fillId="4" borderId="2" xfId="3" applyFont="1" applyBorder="1"/>
    <xf numFmtId="3" fontId="6" fillId="4" borderId="2" xfId="3" applyNumberFormat="1" applyFont="1" applyBorder="1"/>
    <xf numFmtId="3" fontId="6" fillId="7" borderId="2" xfId="0" applyNumberFormat="1" applyFont="1" applyFill="1" applyBorder="1"/>
    <xf numFmtId="0" fontId="6" fillId="7" borderId="2" xfId="0" applyFont="1" applyFill="1" applyBorder="1"/>
    <xf numFmtId="0" fontId="6" fillId="4" borderId="0" xfId="3" applyFont="1" applyBorder="1"/>
    <xf numFmtId="3" fontId="8" fillId="0" borderId="0" xfId="0" applyNumberFormat="1" applyFont="1"/>
    <xf numFmtId="0" fontId="5" fillId="3" borderId="26" xfId="2" applyFont="1" applyBorder="1" applyAlignment="1">
      <alignment horizontal="left"/>
    </xf>
    <xf numFmtId="3" fontId="5" fillId="3" borderId="1" xfId="2" applyNumberFormat="1" applyFont="1"/>
    <xf numFmtId="0" fontId="5" fillId="3" borderId="1" xfId="2" applyFont="1"/>
    <xf numFmtId="0" fontId="5" fillId="3" borderId="2" xfId="2" applyFont="1" applyBorder="1"/>
    <xf numFmtId="0" fontId="6" fillId="0" borderId="25" xfId="0" applyFont="1" applyBorder="1"/>
    <xf numFmtId="3" fontId="6" fillId="4" borderId="0" xfId="3" applyNumberFormat="1" applyFont="1" applyBorder="1"/>
    <xf numFmtId="0" fontId="5" fillId="3" borderId="12" xfId="2" applyFont="1" applyBorder="1"/>
    <xf numFmtId="3" fontId="5" fillId="3" borderId="12" xfId="2" applyNumberFormat="1" applyFont="1" applyBorder="1"/>
    <xf numFmtId="3" fontId="6" fillId="7" borderId="3" xfId="0" applyNumberFormat="1" applyFont="1" applyFill="1" applyBorder="1"/>
    <xf numFmtId="3" fontId="6" fillId="4" borderId="3" xfId="3" applyNumberFormat="1" applyFont="1" applyBorder="1"/>
    <xf numFmtId="0" fontId="6" fillId="4" borderId="4" xfId="3" applyFont="1" applyBorder="1"/>
    <xf numFmtId="0" fontId="6" fillId="4" borderId="0" xfId="3" applyFont="1"/>
    <xf numFmtId="0" fontId="6" fillId="2" borderId="15" xfId="1" applyFont="1" applyBorder="1"/>
    <xf numFmtId="0" fontId="6" fillId="2" borderId="6" xfId="1" applyFont="1" applyBorder="1"/>
    <xf numFmtId="0" fontId="6" fillId="0" borderId="5" xfId="0" applyFont="1" applyBorder="1" applyAlignment="1">
      <alignment horizontal="right"/>
    </xf>
    <xf numFmtId="3" fontId="5" fillId="3" borderId="18" xfId="2" applyNumberFormat="1" applyFont="1" applyBorder="1"/>
    <xf numFmtId="0" fontId="5" fillId="3" borderId="18" xfId="2" applyFont="1" applyBorder="1"/>
    <xf numFmtId="0" fontId="6" fillId="0" borderId="10" xfId="0" applyFont="1" applyBorder="1"/>
    <xf numFmtId="0" fontId="6" fillId="0" borderId="8" xfId="0" applyFont="1" applyBorder="1"/>
    <xf numFmtId="0" fontId="6" fillId="0" borderId="9" xfId="0" applyFont="1" applyBorder="1"/>
    <xf numFmtId="3" fontId="6" fillId="0" borderId="6" xfId="0" applyNumberFormat="1" applyFont="1" applyBorder="1"/>
    <xf numFmtId="3" fontId="6" fillId="7" borderId="6" xfId="0" applyNumberFormat="1" applyFont="1" applyFill="1" applyBorder="1"/>
    <xf numFmtId="0" fontId="6" fillId="0" borderId="6" xfId="0" applyFont="1" applyBorder="1"/>
    <xf numFmtId="3" fontId="6" fillId="4" borderId="18" xfId="3" applyNumberFormat="1" applyFont="1" applyBorder="1"/>
    <xf numFmtId="3" fontId="6" fillId="4" borderId="27" xfId="3" applyNumberFormat="1" applyFont="1" applyBorder="1"/>
    <xf numFmtId="0" fontId="5" fillId="3" borderId="26" xfId="2" applyFont="1" applyBorder="1"/>
    <xf numFmtId="0" fontId="6" fillId="0" borderId="40" xfId="0" applyFont="1" applyBorder="1"/>
    <xf numFmtId="0" fontId="6" fillId="7" borderId="6" xfId="0" applyFont="1" applyFill="1" applyBorder="1"/>
    <xf numFmtId="3" fontId="6" fillId="4" borderId="6" xfId="3" applyNumberFormat="1" applyFont="1" applyBorder="1"/>
    <xf numFmtId="0" fontId="5" fillId="3" borderId="41" xfId="2" applyFont="1" applyBorder="1" applyAlignment="1">
      <alignment horizontal="left"/>
    </xf>
    <xf numFmtId="0" fontId="5" fillId="3" borderId="13" xfId="2" applyFont="1" applyBorder="1"/>
    <xf numFmtId="0" fontId="5" fillId="3" borderId="20" xfId="2" applyFont="1" applyBorder="1"/>
    <xf numFmtId="3" fontId="5" fillId="3" borderId="7" xfId="2" applyNumberFormat="1" applyFont="1" applyBorder="1"/>
    <xf numFmtId="3" fontId="5" fillId="3" borderId="28" xfId="2" applyNumberFormat="1" applyFont="1" applyBorder="1"/>
    <xf numFmtId="0" fontId="5" fillId="3" borderId="28" xfId="2" applyFont="1" applyBorder="1"/>
    <xf numFmtId="0" fontId="5" fillId="3" borderId="6" xfId="2" applyFont="1" applyBorder="1"/>
    <xf numFmtId="3" fontId="6" fillId="0" borderId="7" xfId="0" applyNumberFormat="1" applyFont="1" applyBorder="1"/>
    <xf numFmtId="3" fontId="6" fillId="0" borderId="28" xfId="0" applyNumberFormat="1" applyFont="1" applyBorder="1"/>
    <xf numFmtId="3" fontId="5" fillId="3" borderId="13" xfId="2" applyNumberFormat="1" applyFont="1" applyBorder="1"/>
    <xf numFmtId="0" fontId="5" fillId="3" borderId="7" xfId="2" applyFont="1" applyBorder="1"/>
    <xf numFmtId="3" fontId="6" fillId="7" borderId="0" xfId="0" applyNumberFormat="1" applyFont="1" applyFill="1"/>
    <xf numFmtId="0" fontId="5" fillId="0" borderId="5" xfId="0" applyFont="1" applyBorder="1" applyAlignment="1">
      <alignment horizontal="right"/>
    </xf>
    <xf numFmtId="0" fontId="6" fillId="4" borderId="0" xfId="3" applyFont="1" applyBorder="1" applyAlignment="1">
      <alignment horizontal="left"/>
    </xf>
    <xf numFmtId="0" fontId="6" fillId="2" borderId="18" xfId="1" applyFont="1" applyBorder="1"/>
    <xf numFmtId="0" fontId="6" fillId="2" borderId="19" xfId="1" applyFont="1" applyBorder="1"/>
    <xf numFmtId="0" fontId="6" fillId="2" borderId="7" xfId="1" applyFont="1" applyBorder="1"/>
    <xf numFmtId="0" fontId="6" fillId="0" borderId="5" xfId="0" applyFont="1" applyBorder="1" applyAlignment="1">
      <alignment horizontal="left"/>
    </xf>
    <xf numFmtId="0" fontId="6" fillId="5" borderId="5" xfId="3" applyFont="1" applyFill="1" applyBorder="1"/>
    <xf numFmtId="3" fontId="6" fillId="5" borderId="2" xfId="0" applyNumberFormat="1" applyFont="1" applyFill="1" applyBorder="1"/>
    <xf numFmtId="0" fontId="5" fillId="3" borderId="17" xfId="2" applyFont="1" applyBorder="1" applyAlignment="1">
      <alignment horizontal="left"/>
    </xf>
    <xf numFmtId="0" fontId="5" fillId="3" borderId="19" xfId="2" applyFont="1" applyBorder="1"/>
    <xf numFmtId="3" fontId="6" fillId="7" borderId="25" xfId="0" applyNumberFormat="1" applyFont="1" applyFill="1" applyBorder="1"/>
    <xf numFmtId="0" fontId="6" fillId="4" borderId="35" xfId="3" applyFont="1" applyBorder="1"/>
    <xf numFmtId="0" fontId="6" fillId="7" borderId="26" xfId="3" applyFont="1" applyFill="1" applyBorder="1"/>
    <xf numFmtId="0" fontId="6" fillId="7" borderId="24" xfId="3" applyFont="1" applyFill="1" applyBorder="1" applyAlignment="1"/>
    <xf numFmtId="0" fontId="6" fillId="7" borderId="24" xfId="0" applyFont="1" applyFill="1" applyBorder="1"/>
    <xf numFmtId="3" fontId="6" fillId="7" borderId="6" xfId="3" applyNumberFormat="1" applyFont="1" applyFill="1" applyBorder="1"/>
    <xf numFmtId="3" fontId="6" fillId="7" borderId="9" xfId="3" applyNumberFormat="1" applyFont="1" applyFill="1" applyBorder="1"/>
    <xf numFmtId="0" fontId="5" fillId="3" borderId="16" xfId="2" applyFont="1" applyBorder="1"/>
    <xf numFmtId="3" fontId="5" fillId="3" borderId="2" xfId="2" applyNumberFormat="1" applyFont="1" applyBorder="1"/>
    <xf numFmtId="3" fontId="5" fillId="3" borderId="23" xfId="2" applyNumberFormat="1" applyFont="1" applyBorder="1"/>
    <xf numFmtId="0" fontId="6" fillId="6" borderId="5" xfId="3" applyFont="1" applyFill="1" applyBorder="1" applyAlignment="1">
      <alignment horizontal="left"/>
    </xf>
    <xf numFmtId="3" fontId="6" fillId="6" borderId="6" xfId="3" applyNumberFormat="1" applyFont="1" applyFill="1" applyBorder="1"/>
    <xf numFmtId="0" fontId="6" fillId="0" borderId="2" xfId="3" applyFont="1" applyFill="1" applyBorder="1" applyAlignment="1">
      <alignment vertical="center"/>
    </xf>
    <xf numFmtId="3" fontId="6" fillId="0" borderId="6" xfId="3" applyNumberFormat="1" applyFont="1" applyFill="1" applyBorder="1"/>
    <xf numFmtId="0" fontId="6" fillId="7" borderId="5" xfId="3" applyFont="1" applyFill="1" applyBorder="1"/>
    <xf numFmtId="3" fontId="6" fillId="7" borderId="2" xfId="3" applyNumberFormat="1" applyFont="1" applyFill="1" applyBorder="1"/>
    <xf numFmtId="3" fontId="6" fillId="8" borderId="2" xfId="3" applyNumberFormat="1" applyFont="1" applyFill="1" applyBorder="1"/>
    <xf numFmtId="3" fontId="5" fillId="3" borderId="24" xfId="2" applyNumberFormat="1" applyFont="1" applyBorder="1"/>
    <xf numFmtId="0" fontId="5" fillId="3" borderId="23" xfId="2" applyFont="1" applyBorder="1"/>
    <xf numFmtId="1" fontId="6" fillId="7" borderId="4" xfId="0" applyNumberFormat="1" applyFont="1" applyFill="1" applyBorder="1"/>
    <xf numFmtId="0" fontId="6" fillId="4" borderId="35" xfId="3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5" fillId="3" borderId="4" xfId="2" applyFont="1" applyBorder="1"/>
    <xf numFmtId="3" fontId="6" fillId="7" borderId="11" xfId="0" applyNumberFormat="1" applyFont="1" applyFill="1" applyBorder="1"/>
    <xf numFmtId="0" fontId="6" fillId="2" borderId="35" xfId="1" applyFont="1" applyBorder="1"/>
    <xf numFmtId="0" fontId="5" fillId="3" borderId="24" xfId="2" applyFont="1" applyBorder="1"/>
    <xf numFmtId="3" fontId="6" fillId="0" borderId="4" xfId="0" applyNumberFormat="1" applyFont="1" applyBorder="1"/>
    <xf numFmtId="0" fontId="5" fillId="3" borderId="15" xfId="2" applyFont="1" applyBorder="1"/>
    <xf numFmtId="0" fontId="5" fillId="3" borderId="22" xfId="2" applyFont="1" applyBorder="1"/>
    <xf numFmtId="0" fontId="6" fillId="7" borderId="4" xfId="0" applyFont="1" applyFill="1" applyBorder="1"/>
    <xf numFmtId="2" fontId="6" fillId="7" borderId="2" xfId="0" applyNumberFormat="1" applyFont="1" applyFill="1" applyBorder="1"/>
    <xf numFmtId="0" fontId="5" fillId="3" borderId="14" xfId="2" applyFont="1" applyBorder="1" applyAlignment="1">
      <alignment horizontal="left"/>
    </xf>
    <xf numFmtId="3" fontId="5" fillId="3" borderId="6" xfId="2" applyNumberFormat="1" applyFont="1" applyBorder="1"/>
    <xf numFmtId="3" fontId="6" fillId="4" borderId="7" xfId="3" applyNumberFormat="1" applyFont="1" applyBorder="1"/>
    <xf numFmtId="0" fontId="5" fillId="3" borderId="5" xfId="2" applyFont="1" applyBorder="1" applyAlignment="1">
      <alignment horizontal="left"/>
    </xf>
    <xf numFmtId="0" fontId="5" fillId="3" borderId="5" xfId="2" applyFont="1" applyBorder="1"/>
    <xf numFmtId="0" fontId="5" fillId="3" borderId="0" xfId="2" applyFont="1" applyBorder="1"/>
    <xf numFmtId="0" fontId="5" fillId="3" borderId="9" xfId="2" applyFont="1" applyBorder="1"/>
    <xf numFmtId="0" fontId="6" fillId="4" borderId="10" xfId="3" applyFont="1" applyBorder="1"/>
    <xf numFmtId="0" fontId="6" fillId="0" borderId="2" xfId="3" applyFont="1" applyFill="1" applyBorder="1"/>
    <xf numFmtId="3" fontId="6" fillId="0" borderId="2" xfId="3" applyNumberFormat="1" applyFont="1" applyFill="1" applyBorder="1"/>
    <xf numFmtId="3" fontId="6" fillId="9" borderId="2" xfId="3" applyNumberFormat="1" applyFont="1" applyFill="1" applyBorder="1"/>
    <xf numFmtId="0" fontId="6" fillId="0" borderId="7" xfId="0" applyFont="1" applyBorder="1"/>
    <xf numFmtId="0" fontId="6" fillId="2" borderId="17" xfId="1" applyFont="1" applyBorder="1"/>
    <xf numFmtId="0" fontId="6" fillId="6" borderId="5" xfId="0" applyFont="1" applyFill="1" applyBorder="1"/>
    <xf numFmtId="0" fontId="6" fillId="6" borderId="4" xfId="0" applyFont="1" applyFill="1" applyBorder="1"/>
    <xf numFmtId="3" fontId="6" fillId="6" borderId="2" xfId="0" applyNumberFormat="1" applyFont="1" applyFill="1" applyBorder="1"/>
    <xf numFmtId="0" fontId="6" fillId="6" borderId="2" xfId="0" applyFont="1" applyFill="1" applyBorder="1"/>
    <xf numFmtId="0" fontId="5" fillId="3" borderId="0" xfId="2" applyFont="1" applyBorder="1" applyAlignment="1">
      <alignment horizontal="left"/>
    </xf>
    <xf numFmtId="0" fontId="6" fillId="3" borderId="24" xfId="2" applyFont="1" applyBorder="1" applyAlignment="1">
      <alignment horizontal="left"/>
    </xf>
    <xf numFmtId="0" fontId="6" fillId="3" borderId="2" xfId="2" applyFont="1" applyBorder="1"/>
    <xf numFmtId="0" fontId="6" fillId="3" borderId="24" xfId="2" applyFont="1" applyBorder="1"/>
    <xf numFmtId="0" fontId="6" fillId="4" borderId="9" xfId="3" applyFont="1" applyBorder="1"/>
    <xf numFmtId="0" fontId="6" fillId="0" borderId="0" xfId="3" applyFont="1" applyFill="1" applyBorder="1"/>
    <xf numFmtId="0" fontId="6" fillId="0" borderId="0" xfId="3" applyFont="1" applyFill="1" applyBorder="1" applyAlignment="1"/>
    <xf numFmtId="3" fontId="6" fillId="0" borderId="0" xfId="3" applyNumberFormat="1" applyFont="1" applyFill="1" applyBorder="1"/>
    <xf numFmtId="0" fontId="6" fillId="8" borderId="4" xfId="0" applyFont="1" applyFill="1" applyBorder="1"/>
    <xf numFmtId="3" fontId="6" fillId="0" borderId="0" xfId="0" applyNumberFormat="1" applyFont="1"/>
    <xf numFmtId="4" fontId="9" fillId="0" borderId="0" xfId="0" applyNumberFormat="1" applyFont="1"/>
    <xf numFmtId="49" fontId="6" fillId="0" borderId="0" xfId="0" applyNumberFormat="1" applyFont="1"/>
    <xf numFmtId="49" fontId="6" fillId="7" borderId="0" xfId="0" applyNumberFormat="1" applyFont="1" applyFill="1"/>
    <xf numFmtId="49" fontId="6" fillId="7" borderId="0" xfId="0" applyNumberFormat="1" applyFont="1" applyFill="1" applyAlignment="1">
      <alignment horizontal="left" vertical="top" wrapText="1"/>
    </xf>
    <xf numFmtId="49" fontId="10" fillId="10" borderId="0" xfId="0" applyNumberFormat="1" applyFont="1" applyFill="1" applyAlignment="1">
      <alignment wrapText="1"/>
    </xf>
    <xf numFmtId="49" fontId="6" fillId="7" borderId="0" xfId="3" applyNumberFormat="1" applyFont="1" applyFill="1" applyBorder="1"/>
    <xf numFmtId="49" fontId="6" fillId="0" borderId="0" xfId="0" applyNumberFormat="1" applyFont="1" applyAlignment="1">
      <alignment wrapText="1"/>
    </xf>
    <xf numFmtId="49" fontId="6" fillId="7" borderId="0" xfId="0" applyNumberFormat="1" applyFont="1" applyFill="1" applyAlignment="1">
      <alignment wrapText="1"/>
    </xf>
    <xf numFmtId="0" fontId="11" fillId="7" borderId="2" xfId="0" applyFont="1" applyFill="1" applyBorder="1"/>
    <xf numFmtId="0" fontId="6" fillId="0" borderId="0" xfId="0" applyFont="1" applyFill="1"/>
    <xf numFmtId="0" fontId="6" fillId="2" borderId="16" xfId="1" applyFont="1" applyBorder="1" applyAlignment="1"/>
    <xf numFmtId="0" fontId="6" fillId="0" borderId="23" xfId="0" applyFont="1" applyBorder="1"/>
    <xf numFmtId="0" fontId="6" fillId="0" borderId="26" xfId="0" applyFont="1" applyBorder="1"/>
    <xf numFmtId="0" fontId="5" fillId="3" borderId="16" xfId="2" applyFont="1" applyBorder="1" applyAlignment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5" fillId="3" borderId="44" xfId="2" applyFont="1" applyBorder="1" applyAlignment="1"/>
    <xf numFmtId="0" fontId="6" fillId="0" borderId="34" xfId="0" applyFont="1" applyBorder="1"/>
    <xf numFmtId="0" fontId="6" fillId="0" borderId="37" xfId="0" applyFont="1" applyBorder="1"/>
    <xf numFmtId="0" fontId="6" fillId="0" borderId="29" xfId="0" applyFont="1" applyBorder="1"/>
    <xf numFmtId="0" fontId="6" fillId="0" borderId="30" xfId="0" applyFont="1" applyBorder="1"/>
    <xf numFmtId="0" fontId="6" fillId="0" borderId="31" xfId="0" applyFont="1" applyBorder="1"/>
    <xf numFmtId="0" fontId="6" fillId="5" borderId="3" xfId="3" applyFont="1" applyFill="1" applyBorder="1" applyAlignment="1"/>
    <xf numFmtId="0" fontId="6" fillId="5" borderId="4" xfId="0" applyFont="1" applyFill="1" applyBorder="1"/>
    <xf numFmtId="0" fontId="6" fillId="5" borderId="5" xfId="0" applyFont="1" applyFill="1" applyBorder="1"/>
    <xf numFmtId="0" fontId="5" fillId="0" borderId="0" xfId="0" applyFont="1"/>
    <xf numFmtId="0" fontId="6" fillId="0" borderId="0" xfId="0" applyFont="1"/>
    <xf numFmtId="0" fontId="6" fillId="4" borderId="3" xfId="3" applyFont="1" applyBorder="1" applyAlignment="1"/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4" borderId="32" xfId="3" applyFont="1" applyBorder="1" applyAlignment="1"/>
    <xf numFmtId="0" fontId="6" fillId="0" borderId="35" xfId="0" applyFont="1" applyBorder="1"/>
    <xf numFmtId="0" fontId="5" fillId="3" borderId="21" xfId="2" applyFont="1" applyBorder="1" applyAlignment="1"/>
    <xf numFmtId="0" fontId="6" fillId="0" borderId="43" xfId="0" applyFont="1" applyBorder="1"/>
    <xf numFmtId="0" fontId="6" fillId="0" borderId="33" xfId="0" applyFont="1" applyBorder="1"/>
    <xf numFmtId="0" fontId="6" fillId="0" borderId="45" xfId="0" applyFont="1" applyBorder="1"/>
    <xf numFmtId="0" fontId="6" fillId="7" borderId="3" xfId="3" applyFont="1" applyFill="1" applyBorder="1" applyAlignment="1">
      <alignment wrapText="1"/>
    </xf>
    <xf numFmtId="0" fontId="6" fillId="6" borderId="3" xfId="3" applyFont="1" applyFill="1" applyBorder="1" applyAlignment="1"/>
    <xf numFmtId="0" fontId="6" fillId="0" borderId="2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6" fillId="0" borderId="31" xfId="0" applyFont="1" applyBorder="1" applyAlignment="1">
      <alignment wrapText="1"/>
    </xf>
    <xf numFmtId="0" fontId="6" fillId="0" borderId="3" xfId="3" applyFont="1" applyFill="1" applyBorder="1" applyAlignment="1"/>
    <xf numFmtId="0" fontId="6" fillId="2" borderId="46" xfId="1" applyFont="1" applyBorder="1" applyAlignment="1"/>
    <xf numFmtId="0" fontId="5" fillId="3" borderId="36" xfId="2" applyFont="1" applyBorder="1" applyAlignment="1"/>
    <xf numFmtId="0" fontId="6" fillId="4" borderId="38" xfId="3" applyFont="1" applyBorder="1" applyAlignment="1"/>
    <xf numFmtId="0" fontId="6" fillId="4" borderId="34" xfId="3" applyFont="1" applyBorder="1" applyAlignment="1"/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5" fillId="3" borderId="29" xfId="2" applyFont="1" applyBorder="1" applyAlignment="1"/>
    <xf numFmtId="0" fontId="5" fillId="3" borderId="29" xfId="2" applyFont="1" applyBorder="1" applyAlignment="1">
      <alignment wrapText="1"/>
    </xf>
    <xf numFmtId="0" fontId="6" fillId="0" borderId="42" xfId="0" applyFont="1" applyBorder="1"/>
    <xf numFmtId="0" fontId="6" fillId="9" borderId="3" xfId="3" applyFont="1" applyFill="1" applyBorder="1" applyAlignment="1"/>
    <xf numFmtId="0" fontId="6" fillId="9" borderId="4" xfId="0" applyFont="1" applyFill="1" applyBorder="1"/>
    <xf numFmtId="0" fontId="6" fillId="9" borderId="5" xfId="0" applyFont="1" applyFill="1" applyBorder="1"/>
    <xf numFmtId="0" fontId="6" fillId="2" borderId="44" xfId="1" applyFont="1" applyBorder="1" applyAlignment="1"/>
    <xf numFmtId="0" fontId="6" fillId="6" borderId="3" xfId="0" applyFont="1" applyFill="1" applyBorder="1"/>
    <xf numFmtId="0" fontId="6" fillId="6" borderId="4" xfId="0" applyFont="1" applyFill="1" applyBorder="1"/>
    <xf numFmtId="0" fontId="6" fillId="6" borderId="5" xfId="0" applyFont="1" applyFill="1" applyBorder="1"/>
    <xf numFmtId="0" fontId="8" fillId="0" borderId="24" xfId="0" applyFont="1" applyBorder="1"/>
    <xf numFmtId="0" fontId="6" fillId="0" borderId="24" xfId="0" applyFont="1" applyBorder="1"/>
    <xf numFmtId="0" fontId="5" fillId="3" borderId="3" xfId="2" applyFont="1" applyBorder="1" applyAlignment="1"/>
    <xf numFmtId="0" fontId="6" fillId="4" borderId="9" xfId="3" applyFont="1" applyBorder="1" applyAlignment="1"/>
    <xf numFmtId="0" fontId="6" fillId="0" borderId="9" xfId="0" applyFont="1" applyBorder="1"/>
    <xf numFmtId="0" fontId="6" fillId="0" borderId="10" xfId="0" applyFont="1" applyBorder="1"/>
    <xf numFmtId="0" fontId="6" fillId="8" borderId="4" xfId="0" applyFont="1" applyFill="1" applyBorder="1"/>
    <xf numFmtId="0" fontId="6" fillId="8" borderId="5" xfId="0" applyFont="1" applyFill="1" applyBorder="1"/>
    <xf numFmtId="0" fontId="5" fillId="3" borderId="16" xfId="2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6" fillId="0" borderId="26" xfId="0" applyFont="1" applyBorder="1" applyAlignment="1">
      <alignment vertical="top" wrapText="1"/>
    </xf>
    <xf numFmtId="0" fontId="6" fillId="4" borderId="8" xfId="3" applyFont="1" applyBorder="1" applyAlignment="1"/>
    <xf numFmtId="0" fontId="6" fillId="3" borderId="39" xfId="2" applyFont="1" applyBorder="1" applyAlignment="1"/>
    <xf numFmtId="0" fontId="6" fillId="0" borderId="11" xfId="0" applyFont="1" applyBorder="1"/>
    <xf numFmtId="0" fontId="6" fillId="0" borderId="40" xfId="0" applyFont="1" applyBorder="1"/>
    <xf numFmtId="0" fontId="6" fillId="2" borderId="36" xfId="1" applyFont="1" applyBorder="1" applyAlignment="1"/>
  </cellXfs>
  <cellStyles count="4">
    <cellStyle name="Bad" xfId="1" builtinId="27"/>
    <cellStyle name="Check Cell" xfId="2" builtinId="23"/>
    <cellStyle name="Good" xfId="3" builtinId="26"/>
    <cellStyle name="Normal" xfId="0" builtinId="0"/>
  </cellStyles>
  <dxfs count="0"/>
  <tableStyles count="0" defaultTableStyle="TableStyleMedium9" defaultPivotStyle="PivotStyleLight16"/>
  <colors>
    <mruColors>
      <color rgb="FF91E7A5"/>
      <color rgb="FF86C35D"/>
      <color rgb="FFADCB7B"/>
      <color rgb="FF9ABF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leksandra miljkovic" id="{18912448-7A9D-4D71-ACD3-3DBF0647B53B}" userId="S::n43_118_4_aleksandra_miljkovic@eprosveta.ac.rs::9fe0ac76-e79c-48ca-82a9-2526c5bf542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51" dT="2023-07-12T08:00:15.67" personId="{18912448-7A9D-4D71-ACD3-3DBF0647B53B}" id="{C82A25CD-2CE3-4DAC-87B3-5264EC703C64}">
    <text>Pr aktivnost 01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3"/>
  <sheetViews>
    <sheetView tabSelected="1" topLeftCell="A200" zoomScale="98" zoomScaleNormal="98" workbookViewId="0">
      <selection activeCell="G213" sqref="G213"/>
    </sheetView>
  </sheetViews>
  <sheetFormatPr defaultRowHeight="15" x14ac:dyDescent="0.25"/>
  <cols>
    <col min="1" max="1" width="3.28515625" style="2" customWidth="1"/>
    <col min="2" max="2" width="7.28515625" style="2" customWidth="1"/>
    <col min="3" max="4" width="9.140625" style="2"/>
    <col min="5" max="5" width="10.7109375" style="2" customWidth="1"/>
    <col min="6" max="6" width="4.28515625" style="2" customWidth="1"/>
    <col min="7" max="7" width="13.5703125" style="2" customWidth="1"/>
    <col min="8" max="8" width="12.140625" style="2" customWidth="1"/>
    <col min="9" max="9" width="10.42578125" style="2" customWidth="1"/>
    <col min="10" max="10" width="9.140625" style="2" customWidth="1"/>
    <col min="11" max="11" width="11.5703125" style="2" customWidth="1"/>
    <col min="12" max="12" width="11" style="2" customWidth="1"/>
    <col min="13" max="13" width="10.28515625" style="2" customWidth="1"/>
    <col min="14" max="14" width="9.140625" style="2"/>
    <col min="15" max="15" width="10.140625" style="2" bestFit="1" customWidth="1"/>
    <col min="16" max="16" width="12.5703125" style="136" customWidth="1"/>
    <col min="17" max="16384" width="9.140625" style="2"/>
  </cols>
  <sheetData>
    <row r="1" spans="1:16" x14ac:dyDescent="0.25">
      <c r="A1" s="161" t="s">
        <v>184</v>
      </c>
      <c r="B1" s="162"/>
      <c r="C1" s="162"/>
      <c r="D1" s="162"/>
      <c r="E1" s="162"/>
      <c r="F1" s="162"/>
      <c r="G1" s="162"/>
    </row>
    <row r="2" spans="1:16" ht="19.5" thickBot="1" x14ac:dyDescent="0.35">
      <c r="B2" s="3" t="s">
        <v>84</v>
      </c>
      <c r="C2" s="4"/>
      <c r="D2" s="4"/>
      <c r="E2" s="199"/>
      <c r="F2" s="200"/>
      <c r="G2" s="200"/>
      <c r="O2" s="5"/>
    </row>
    <row r="3" spans="1:16" ht="16.5" thickTop="1" thickBot="1" x14ac:dyDescent="0.3">
      <c r="A3" s="5" t="s">
        <v>157</v>
      </c>
      <c r="B3" s="6" t="s">
        <v>0</v>
      </c>
      <c r="C3" s="145" t="s">
        <v>1</v>
      </c>
      <c r="D3" s="146"/>
      <c r="E3" s="147"/>
      <c r="F3" s="7"/>
      <c r="G3" s="7" t="s">
        <v>2</v>
      </c>
      <c r="H3" s="7" t="s">
        <v>146</v>
      </c>
      <c r="I3" s="7" t="s">
        <v>147</v>
      </c>
      <c r="J3" s="7" t="s">
        <v>5</v>
      </c>
      <c r="K3" s="7" t="s">
        <v>148</v>
      </c>
      <c r="L3" s="7" t="s">
        <v>6</v>
      </c>
      <c r="M3" s="8" t="s">
        <v>7</v>
      </c>
      <c r="N3" s="9" t="s">
        <v>82</v>
      </c>
      <c r="O3" s="9" t="s">
        <v>183</v>
      </c>
    </row>
    <row r="4" spans="1:16" ht="15.75" thickTop="1" x14ac:dyDescent="0.25">
      <c r="A4" s="5"/>
      <c r="B4" s="10"/>
      <c r="C4" s="214" t="s">
        <v>166</v>
      </c>
      <c r="D4" s="156"/>
      <c r="E4" s="191"/>
      <c r="F4" s="11"/>
      <c r="G4" s="11"/>
      <c r="H4" s="12" t="s">
        <v>161</v>
      </c>
      <c r="I4" s="12" t="s">
        <v>162</v>
      </c>
      <c r="J4" s="12" t="s">
        <v>164</v>
      </c>
      <c r="K4" s="12" t="s">
        <v>163</v>
      </c>
      <c r="L4" s="12" t="s">
        <v>163</v>
      </c>
      <c r="M4" s="12" t="s">
        <v>165</v>
      </c>
      <c r="N4" s="12" t="s">
        <v>163</v>
      </c>
      <c r="O4" s="12" t="s">
        <v>185</v>
      </c>
    </row>
    <row r="5" spans="1:16" x14ac:dyDescent="0.25">
      <c r="A5" s="5">
        <v>1</v>
      </c>
      <c r="B5" s="13">
        <v>791111</v>
      </c>
      <c r="C5" s="14" t="s">
        <v>85</v>
      </c>
      <c r="D5" s="15"/>
      <c r="E5" s="13"/>
      <c r="F5" s="5"/>
      <c r="G5" s="16">
        <f>SUM(H5:O5)</f>
        <v>99636192</v>
      </c>
      <c r="H5" s="17">
        <v>99636192</v>
      </c>
      <c r="I5" s="5"/>
      <c r="J5" s="5"/>
      <c r="K5" s="5"/>
      <c r="L5" s="5"/>
      <c r="M5" s="5"/>
      <c r="N5" s="5"/>
      <c r="O5" s="5"/>
      <c r="P5" s="137"/>
    </row>
    <row r="6" spans="1:16" x14ac:dyDescent="0.25">
      <c r="A6" s="5">
        <v>2</v>
      </c>
      <c r="B6" s="13">
        <v>791111</v>
      </c>
      <c r="C6" s="149" t="s">
        <v>156</v>
      </c>
      <c r="D6" s="150"/>
      <c r="E6" s="151"/>
      <c r="F6" s="5"/>
      <c r="G6" s="16">
        <f>SUM(H6:O6)</f>
        <v>0</v>
      </c>
      <c r="H6" s="16"/>
      <c r="I6" s="5"/>
      <c r="J6" s="5"/>
      <c r="K6" s="5"/>
      <c r="L6" s="16"/>
      <c r="M6" s="5"/>
      <c r="N6" s="5"/>
      <c r="O6" s="5"/>
    </row>
    <row r="7" spans="1:16" x14ac:dyDescent="0.25">
      <c r="A7" s="5"/>
      <c r="B7" s="19"/>
      <c r="C7" s="163"/>
      <c r="D7" s="150"/>
      <c r="E7" s="151"/>
      <c r="F7" s="20" t="s">
        <v>79</v>
      </c>
      <c r="G7" s="21">
        <f>SUM(G5:G6)</f>
        <v>99636192</v>
      </c>
      <c r="H7" s="21">
        <f t="shared" ref="H7:O7" si="0">SUM(H5:H6)</f>
        <v>99636192</v>
      </c>
      <c r="I7" s="21">
        <f t="shared" si="0"/>
        <v>0</v>
      </c>
      <c r="J7" s="21">
        <f t="shared" si="0"/>
        <v>0</v>
      </c>
      <c r="K7" s="21">
        <f t="shared" si="0"/>
        <v>0</v>
      </c>
      <c r="L7" s="21">
        <f t="shared" si="0"/>
        <v>0</v>
      </c>
      <c r="M7" s="21">
        <f t="shared" si="0"/>
        <v>0</v>
      </c>
      <c r="N7" s="21">
        <f t="shared" si="0"/>
        <v>0</v>
      </c>
      <c r="O7" s="21">
        <f t="shared" si="0"/>
        <v>0</v>
      </c>
    </row>
    <row r="8" spans="1:16" x14ac:dyDescent="0.25">
      <c r="A8" s="5">
        <v>3</v>
      </c>
      <c r="B8" s="13">
        <v>741411</v>
      </c>
      <c r="C8" s="5" t="s">
        <v>86</v>
      </c>
      <c r="D8" s="5"/>
      <c r="E8" s="14"/>
      <c r="F8" s="5"/>
      <c r="G8" s="16">
        <f t="shared" ref="G8:G15" si="1">SUM(H8:O8)</f>
        <v>50000</v>
      </c>
      <c r="H8" s="5"/>
      <c r="I8" s="5"/>
      <c r="J8" s="5"/>
      <c r="K8" s="5"/>
      <c r="L8" s="5"/>
      <c r="M8" s="5"/>
      <c r="N8" s="16">
        <v>50000</v>
      </c>
      <c r="O8" s="16"/>
    </row>
    <row r="9" spans="1:16" x14ac:dyDescent="0.25">
      <c r="A9" s="5"/>
      <c r="B9" s="19"/>
      <c r="C9" s="163"/>
      <c r="D9" s="150"/>
      <c r="E9" s="151"/>
      <c r="F9" s="20" t="s">
        <v>87</v>
      </c>
      <c r="G9" s="21">
        <f t="shared" si="1"/>
        <v>50000</v>
      </c>
      <c r="H9" s="21">
        <f t="shared" ref="H9:O9" si="2">SUM(H8)</f>
        <v>0</v>
      </c>
      <c r="I9" s="21">
        <f t="shared" si="2"/>
        <v>0</v>
      </c>
      <c r="J9" s="21">
        <f t="shared" si="2"/>
        <v>0</v>
      </c>
      <c r="K9" s="21">
        <f t="shared" si="2"/>
        <v>0</v>
      </c>
      <c r="L9" s="21">
        <f t="shared" si="2"/>
        <v>0</v>
      </c>
      <c r="M9" s="21">
        <f t="shared" si="2"/>
        <v>0</v>
      </c>
      <c r="N9" s="21">
        <f>N8</f>
        <v>50000</v>
      </c>
      <c r="O9" s="21">
        <f t="shared" si="2"/>
        <v>0</v>
      </c>
      <c r="P9" s="137"/>
    </row>
    <row r="10" spans="1:16" x14ac:dyDescent="0.25">
      <c r="A10" s="5">
        <v>4</v>
      </c>
      <c r="B10" s="13">
        <v>742122</v>
      </c>
      <c r="C10" s="5" t="s">
        <v>88</v>
      </c>
      <c r="D10" s="5"/>
      <c r="E10" s="14"/>
      <c r="F10" s="5"/>
      <c r="G10" s="16">
        <f t="shared" si="1"/>
        <v>1029000</v>
      </c>
      <c r="H10" s="5"/>
      <c r="I10" s="22">
        <v>899000</v>
      </c>
      <c r="J10" s="5">
        <v>30000</v>
      </c>
      <c r="K10" s="5"/>
      <c r="L10" s="5"/>
      <c r="M10" s="5"/>
      <c r="N10" s="5"/>
      <c r="O10" s="5">
        <v>100000</v>
      </c>
    </row>
    <row r="11" spans="1:16" x14ac:dyDescent="0.25">
      <c r="A11" s="5"/>
      <c r="B11" s="19"/>
      <c r="C11" s="163"/>
      <c r="D11" s="150"/>
      <c r="E11" s="151"/>
      <c r="F11" s="20" t="s">
        <v>79</v>
      </c>
      <c r="G11" s="21">
        <f t="shared" si="1"/>
        <v>1029000</v>
      </c>
      <c r="H11" s="21">
        <f t="shared" ref="H11:O11" si="3">SUM(H10)</f>
        <v>0</v>
      </c>
      <c r="I11" s="21">
        <f t="shared" si="3"/>
        <v>899000</v>
      </c>
      <c r="J11" s="21">
        <f t="shared" si="3"/>
        <v>30000</v>
      </c>
      <c r="K11" s="21">
        <f t="shared" si="3"/>
        <v>0</v>
      </c>
      <c r="L11" s="21">
        <f t="shared" si="3"/>
        <v>0</v>
      </c>
      <c r="M11" s="21">
        <f t="shared" si="3"/>
        <v>0</v>
      </c>
      <c r="N11" s="21">
        <f t="shared" si="3"/>
        <v>0</v>
      </c>
      <c r="O11" s="21">
        <f t="shared" si="3"/>
        <v>100000</v>
      </c>
    </row>
    <row r="12" spans="1:16" x14ac:dyDescent="0.25">
      <c r="A12" s="5">
        <v>5</v>
      </c>
      <c r="B12" s="13">
        <v>742378</v>
      </c>
      <c r="C12" s="20" t="s">
        <v>89</v>
      </c>
      <c r="D12" s="5"/>
      <c r="E12" s="14"/>
      <c r="F12" s="5"/>
      <c r="G12" s="16">
        <f t="shared" si="1"/>
        <v>5280000</v>
      </c>
      <c r="H12" s="5"/>
      <c r="I12" s="16"/>
      <c r="J12" s="5"/>
      <c r="K12" s="5"/>
      <c r="L12" s="5"/>
      <c r="M12" s="22">
        <v>5280000</v>
      </c>
      <c r="N12" s="5"/>
      <c r="O12" s="5"/>
    </row>
    <row r="13" spans="1:16" x14ac:dyDescent="0.25">
      <c r="A13" s="5"/>
      <c r="B13" s="19"/>
      <c r="C13" s="163"/>
      <c r="D13" s="150"/>
      <c r="E13" s="151"/>
      <c r="F13" s="20" t="s">
        <v>79</v>
      </c>
      <c r="G13" s="21">
        <f t="shared" si="1"/>
        <v>5280000</v>
      </c>
      <c r="H13" s="21">
        <f t="shared" ref="H13:O13" si="4">SUM(H12)</f>
        <v>0</v>
      </c>
      <c r="I13" s="21">
        <f t="shared" si="4"/>
        <v>0</v>
      </c>
      <c r="J13" s="21">
        <f t="shared" si="4"/>
        <v>0</v>
      </c>
      <c r="K13" s="21">
        <f t="shared" si="4"/>
        <v>0</v>
      </c>
      <c r="L13" s="21">
        <f t="shared" si="4"/>
        <v>0</v>
      </c>
      <c r="M13" s="21">
        <f t="shared" si="4"/>
        <v>5280000</v>
      </c>
      <c r="N13" s="21">
        <f t="shared" si="4"/>
        <v>0</v>
      </c>
      <c r="O13" s="21">
        <f t="shared" si="4"/>
        <v>0</v>
      </c>
    </row>
    <row r="14" spans="1:16" ht="15.75" customHeight="1" x14ac:dyDescent="0.25">
      <c r="A14" s="5">
        <v>6</v>
      </c>
      <c r="B14" s="13">
        <v>733121</v>
      </c>
      <c r="C14" s="164" t="s">
        <v>90</v>
      </c>
      <c r="D14" s="165"/>
      <c r="E14" s="166"/>
      <c r="F14" s="5"/>
      <c r="G14" s="16">
        <f t="shared" si="1"/>
        <v>16911000</v>
      </c>
      <c r="H14" s="5"/>
      <c r="I14" s="16"/>
      <c r="J14" s="5"/>
      <c r="K14" s="22">
        <v>5776000</v>
      </c>
      <c r="L14" s="23">
        <v>11135000</v>
      </c>
      <c r="M14" s="5"/>
      <c r="N14" s="5"/>
      <c r="O14" s="5"/>
    </row>
    <row r="15" spans="1:16" ht="57.75" customHeight="1" x14ac:dyDescent="0.25">
      <c r="A15" s="5"/>
      <c r="B15" s="13"/>
      <c r="C15" s="5" t="s">
        <v>91</v>
      </c>
      <c r="D15" s="5"/>
      <c r="E15" s="14"/>
      <c r="F15" s="5"/>
      <c r="G15" s="16">
        <f t="shared" si="1"/>
        <v>0</v>
      </c>
      <c r="H15" s="5"/>
      <c r="I15" s="16"/>
      <c r="J15" s="5"/>
      <c r="K15" s="16"/>
      <c r="L15" s="22"/>
      <c r="M15" s="5"/>
      <c r="N15" s="5"/>
      <c r="O15" s="5"/>
      <c r="P15" s="138"/>
    </row>
    <row r="16" spans="1:16" x14ac:dyDescent="0.25">
      <c r="A16" s="5"/>
      <c r="B16" s="24"/>
      <c r="C16" s="24"/>
      <c r="D16" s="24"/>
      <c r="E16" s="24"/>
      <c r="F16" s="20" t="s">
        <v>79</v>
      </c>
      <c r="G16" s="21">
        <f>SUM(H16:O16)</f>
        <v>122906192</v>
      </c>
      <c r="H16" s="21">
        <f>SUM(H7)</f>
        <v>99636192</v>
      </c>
      <c r="I16" s="21">
        <f>SUM(I11)</f>
        <v>899000</v>
      </c>
      <c r="J16" s="21">
        <f>SUM(J11)</f>
        <v>30000</v>
      </c>
      <c r="K16" s="21">
        <f t="shared" ref="K16:L16" si="5">SUM(K14:K15)</f>
        <v>5776000</v>
      </c>
      <c r="L16" s="21">
        <f t="shared" si="5"/>
        <v>11135000</v>
      </c>
      <c r="M16" s="21">
        <f>SUM(M13)</f>
        <v>5280000</v>
      </c>
      <c r="N16" s="21">
        <f>SUM(N7+N9+N11+N13)</f>
        <v>50000</v>
      </c>
      <c r="O16" s="21">
        <f>SUM(O7+O9+O11+O13)</f>
        <v>100000</v>
      </c>
    </row>
    <row r="18" spans="1:16" ht="68.25" customHeight="1" x14ac:dyDescent="0.25">
      <c r="C18" s="4"/>
      <c r="D18" s="4"/>
      <c r="E18" s="4" t="s">
        <v>2</v>
      </c>
      <c r="F18" s="4"/>
      <c r="G18" s="25"/>
      <c r="H18" s="25"/>
      <c r="I18" s="25"/>
      <c r="J18" s="25"/>
      <c r="K18" s="25"/>
      <c r="L18" s="25"/>
      <c r="M18" s="25"/>
      <c r="N18" s="25"/>
      <c r="O18" s="25"/>
    </row>
    <row r="19" spans="1:16" ht="19.5" thickBot="1" x14ac:dyDescent="0.35">
      <c r="B19" s="3" t="s">
        <v>83</v>
      </c>
      <c r="C19" s="4"/>
      <c r="D19" s="4" t="s">
        <v>83</v>
      </c>
      <c r="E19" s="4"/>
      <c r="F19" s="4"/>
      <c r="G19" s="4"/>
    </row>
    <row r="20" spans="1:16" ht="40.5" thickTop="1" thickBot="1" x14ac:dyDescent="0.3">
      <c r="A20" s="5"/>
      <c r="B20" s="6" t="s">
        <v>0</v>
      </c>
      <c r="C20" s="145" t="s">
        <v>1</v>
      </c>
      <c r="D20" s="146"/>
      <c r="E20" s="146"/>
      <c r="F20" s="147"/>
      <c r="G20" s="7" t="s">
        <v>2</v>
      </c>
      <c r="H20" s="7" t="s">
        <v>3</v>
      </c>
      <c r="I20" s="7" t="s">
        <v>4</v>
      </c>
      <c r="J20" s="7" t="s">
        <v>5</v>
      </c>
      <c r="K20" s="7" t="s">
        <v>77</v>
      </c>
      <c r="L20" s="7" t="s">
        <v>6</v>
      </c>
      <c r="M20" s="8" t="s">
        <v>7</v>
      </c>
      <c r="N20" s="9" t="s">
        <v>82</v>
      </c>
      <c r="O20" s="9" t="s">
        <v>183</v>
      </c>
      <c r="P20" s="139" t="s">
        <v>168</v>
      </c>
    </row>
    <row r="21" spans="1:16" ht="16.5" thickTop="1" thickBot="1" x14ac:dyDescent="0.3">
      <c r="A21" s="5">
        <v>7</v>
      </c>
      <c r="B21" s="26">
        <v>4111</v>
      </c>
      <c r="C21" s="148" t="s">
        <v>8</v>
      </c>
      <c r="D21" s="146"/>
      <c r="E21" s="146"/>
      <c r="F21" s="147"/>
      <c r="G21" s="27"/>
      <c r="H21" s="27"/>
      <c r="I21" s="28">
        <v>0</v>
      </c>
      <c r="J21" s="28">
        <v>0</v>
      </c>
      <c r="K21" s="28"/>
      <c r="L21" s="27"/>
      <c r="M21" s="28"/>
      <c r="N21" s="29"/>
      <c r="O21" s="29"/>
    </row>
    <row r="22" spans="1:16" ht="27" customHeight="1" thickTop="1" x14ac:dyDescent="0.25">
      <c r="A22" s="5">
        <v>7.1</v>
      </c>
      <c r="B22" s="13">
        <v>4111</v>
      </c>
      <c r="C22" s="155" t="s">
        <v>9</v>
      </c>
      <c r="D22" s="156"/>
      <c r="E22" s="156"/>
      <c r="F22" s="157"/>
      <c r="G22" s="16">
        <f>SUM(H22:O22)</f>
        <v>83154220</v>
      </c>
      <c r="H22" s="22">
        <v>83154220</v>
      </c>
      <c r="I22" s="5"/>
      <c r="J22" s="5"/>
      <c r="K22" s="30"/>
      <c r="L22" s="30"/>
      <c r="M22" s="14"/>
      <c r="N22" s="5"/>
      <c r="O22" s="5"/>
      <c r="P22" s="136" t="s">
        <v>167</v>
      </c>
    </row>
    <row r="23" spans="1:16" ht="15.75" thickBot="1" x14ac:dyDescent="0.3">
      <c r="A23" s="5"/>
      <c r="B23" s="24"/>
      <c r="C23" s="167" t="s">
        <v>78</v>
      </c>
      <c r="D23" s="153"/>
      <c r="E23" s="153"/>
      <c r="F23" s="168"/>
      <c r="G23" s="31">
        <f>SUM(G22:G22)</f>
        <v>83154220</v>
      </c>
      <c r="H23" s="31">
        <f>SUM(H22:H22)</f>
        <v>83154220</v>
      </c>
      <c r="I23" s="24"/>
      <c r="J23" s="24"/>
      <c r="K23" s="24"/>
      <c r="L23" s="31"/>
      <c r="M23" s="24"/>
      <c r="N23" s="20"/>
      <c r="O23" s="20"/>
    </row>
    <row r="24" spans="1:16" ht="16.5" thickTop="1" thickBot="1" x14ac:dyDescent="0.3">
      <c r="A24" s="5">
        <v>8</v>
      </c>
      <c r="B24" s="26">
        <v>4121</v>
      </c>
      <c r="C24" s="28" t="s">
        <v>10</v>
      </c>
      <c r="D24" s="28"/>
      <c r="E24" s="28"/>
      <c r="F24" s="28"/>
      <c r="G24" s="27"/>
      <c r="H24" s="27"/>
      <c r="I24" s="32"/>
      <c r="J24" s="32"/>
      <c r="K24" s="33"/>
      <c r="L24" s="33"/>
      <c r="M24" s="28"/>
      <c r="N24" s="29"/>
      <c r="O24" s="29"/>
    </row>
    <row r="25" spans="1:16" ht="15.75" thickTop="1" x14ac:dyDescent="0.25">
      <c r="A25" s="5">
        <v>8.1</v>
      </c>
      <c r="B25" s="13">
        <v>4121</v>
      </c>
      <c r="C25" s="14" t="s">
        <v>10</v>
      </c>
      <c r="D25" s="15"/>
      <c r="E25" s="15"/>
      <c r="F25" s="15"/>
      <c r="G25" s="16">
        <f>SUM(H25:O25)</f>
        <v>8315422</v>
      </c>
      <c r="H25" s="34">
        <v>8315422</v>
      </c>
      <c r="I25" s="5"/>
      <c r="J25" s="5"/>
      <c r="K25" s="5"/>
      <c r="L25" s="5"/>
      <c r="M25" s="15"/>
      <c r="N25" s="5"/>
      <c r="O25" s="5"/>
      <c r="P25" s="136" t="s">
        <v>167</v>
      </c>
    </row>
    <row r="26" spans="1:16" ht="15.75" thickBot="1" x14ac:dyDescent="0.3">
      <c r="A26" s="5"/>
      <c r="B26" s="24"/>
      <c r="C26" s="167" t="s">
        <v>78</v>
      </c>
      <c r="D26" s="153"/>
      <c r="E26" s="153"/>
      <c r="F26" s="168"/>
      <c r="G26" s="21">
        <f>SUM(G25)</f>
        <v>8315422</v>
      </c>
      <c r="H26" s="35">
        <f>SUM(H25)</f>
        <v>8315422</v>
      </c>
      <c r="I26" s="20"/>
      <c r="J26" s="20"/>
      <c r="K26" s="20"/>
      <c r="L26" s="20"/>
      <c r="M26" s="36"/>
      <c r="N26" s="20"/>
      <c r="O26" s="20"/>
    </row>
    <row r="27" spans="1:16" ht="16.5" thickTop="1" thickBot="1" x14ac:dyDescent="0.3">
      <c r="A27" s="5">
        <v>9</v>
      </c>
      <c r="B27" s="26"/>
      <c r="C27" s="28" t="s">
        <v>11</v>
      </c>
      <c r="D27" s="28"/>
      <c r="E27" s="28"/>
      <c r="F27" s="28"/>
      <c r="G27" s="27"/>
      <c r="H27" s="27"/>
      <c r="I27" s="28"/>
      <c r="J27" s="28"/>
      <c r="K27" s="28"/>
      <c r="L27" s="28"/>
      <c r="M27" s="28"/>
      <c r="N27" s="29"/>
      <c r="O27" s="29"/>
    </row>
    <row r="28" spans="1:16" ht="15.75" thickTop="1" x14ac:dyDescent="0.25">
      <c r="A28" s="5">
        <v>9.1</v>
      </c>
      <c r="B28" s="13">
        <v>4122</v>
      </c>
      <c r="C28" s="14" t="s">
        <v>12</v>
      </c>
      <c r="D28" s="15" t="s">
        <v>13</v>
      </c>
      <c r="E28" s="15"/>
      <c r="F28" s="13"/>
      <c r="G28" s="16">
        <f>SUM(H28:O28)</f>
        <v>4282550</v>
      </c>
      <c r="H28" s="34">
        <v>4282550</v>
      </c>
      <c r="I28" s="5"/>
      <c r="J28" s="5"/>
      <c r="K28" s="5"/>
      <c r="L28" s="5"/>
      <c r="M28" s="15"/>
      <c r="N28" s="5"/>
      <c r="O28" s="5"/>
    </row>
    <row r="29" spans="1:16" ht="15.75" thickBot="1" x14ac:dyDescent="0.3">
      <c r="A29" s="5"/>
      <c r="B29" s="24"/>
      <c r="C29" s="182" t="s">
        <v>78</v>
      </c>
      <c r="D29" s="153"/>
      <c r="E29" s="153"/>
      <c r="F29" s="153"/>
      <c r="G29" s="31">
        <f>SUM(G28)</f>
        <v>4282550</v>
      </c>
      <c r="H29" s="31">
        <f>SUM(H28)</f>
        <v>4282550</v>
      </c>
      <c r="I29" s="24"/>
      <c r="J29" s="24"/>
      <c r="K29" s="37"/>
      <c r="L29" s="37"/>
      <c r="M29" s="24"/>
      <c r="N29" s="20"/>
      <c r="O29" s="20"/>
    </row>
    <row r="30" spans="1:16" ht="16.5" thickTop="1" thickBot="1" x14ac:dyDescent="0.3">
      <c r="A30" s="5"/>
      <c r="B30" s="10" t="s">
        <v>0</v>
      </c>
      <c r="C30" s="145" t="s">
        <v>1</v>
      </c>
      <c r="D30" s="146"/>
      <c r="E30" s="146"/>
      <c r="F30" s="147"/>
      <c r="G30" s="11" t="s">
        <v>2</v>
      </c>
      <c r="H30" s="11" t="s">
        <v>3</v>
      </c>
      <c r="I30" s="11" t="s">
        <v>4</v>
      </c>
      <c r="J30" s="11" t="s">
        <v>5</v>
      </c>
      <c r="K30" s="11" t="s">
        <v>77</v>
      </c>
      <c r="L30" s="11" t="s">
        <v>6</v>
      </c>
      <c r="M30" s="38" t="s">
        <v>7</v>
      </c>
      <c r="N30" s="39" t="s">
        <v>82</v>
      </c>
      <c r="O30" s="9" t="s">
        <v>183</v>
      </c>
    </row>
    <row r="31" spans="1:16" ht="16.5" thickTop="1" thickBot="1" x14ac:dyDescent="0.3">
      <c r="A31" s="5">
        <v>10</v>
      </c>
      <c r="B31" s="26">
        <v>4123</v>
      </c>
      <c r="C31" s="148" t="s">
        <v>14</v>
      </c>
      <c r="D31" s="146"/>
      <c r="E31" s="146"/>
      <c r="F31" s="147"/>
      <c r="G31" s="27"/>
      <c r="H31" s="27"/>
      <c r="I31" s="28"/>
      <c r="J31" s="28"/>
      <c r="K31" s="28"/>
      <c r="L31" s="28"/>
      <c r="M31" s="28"/>
      <c r="N31" s="29"/>
      <c r="O31" s="9"/>
    </row>
    <row r="32" spans="1:16" ht="16.5" thickTop="1" thickBot="1" x14ac:dyDescent="0.3">
      <c r="A32" s="5"/>
      <c r="B32" s="24"/>
      <c r="C32" s="181" t="s">
        <v>79</v>
      </c>
      <c r="D32" s="146"/>
      <c r="E32" s="146"/>
      <c r="F32" s="171"/>
      <c r="G32" s="21"/>
      <c r="H32" s="21"/>
      <c r="I32" s="24"/>
      <c r="J32" s="24"/>
      <c r="K32" s="37"/>
      <c r="L32" s="37"/>
      <c r="M32" s="24"/>
      <c r="N32" s="20"/>
      <c r="O32" s="20"/>
    </row>
    <row r="33" spans="1:16" ht="16.5" thickTop="1" thickBot="1" x14ac:dyDescent="0.3">
      <c r="A33" s="5">
        <v>11</v>
      </c>
      <c r="B33" s="26">
        <v>4131</v>
      </c>
      <c r="C33" s="148" t="s">
        <v>15</v>
      </c>
      <c r="D33" s="146"/>
      <c r="E33" s="146"/>
      <c r="F33" s="147"/>
      <c r="G33" s="27"/>
      <c r="H33" s="27"/>
      <c r="I33" s="27"/>
      <c r="J33" s="28"/>
      <c r="K33" s="32"/>
      <c r="L33" s="33"/>
      <c r="M33" s="28"/>
      <c r="N33" s="29"/>
      <c r="O33" s="29"/>
    </row>
    <row r="34" spans="1:16" ht="15.75" thickTop="1" x14ac:dyDescent="0.25">
      <c r="A34" s="5">
        <v>11.1</v>
      </c>
      <c r="B34" s="40">
        <v>413151</v>
      </c>
      <c r="C34" s="14" t="s">
        <v>16</v>
      </c>
      <c r="D34" s="15"/>
      <c r="E34" s="15"/>
      <c r="F34" s="13"/>
      <c r="G34" s="16">
        <f>SUM(H34:O34)</f>
        <v>1500000</v>
      </c>
      <c r="H34" s="5"/>
      <c r="I34" s="5"/>
      <c r="J34" s="5"/>
      <c r="K34" s="5"/>
      <c r="L34" s="22">
        <v>1500000</v>
      </c>
      <c r="M34" s="14"/>
      <c r="N34" s="5"/>
      <c r="O34" s="5"/>
      <c r="P34" s="136" t="s">
        <v>169</v>
      </c>
    </row>
    <row r="35" spans="1:16" ht="15.75" thickBot="1" x14ac:dyDescent="0.3">
      <c r="A35" s="5"/>
      <c r="B35" s="24"/>
      <c r="C35" s="167" t="s">
        <v>79</v>
      </c>
      <c r="D35" s="153"/>
      <c r="E35" s="153"/>
      <c r="F35" s="168"/>
      <c r="G35" s="21">
        <f>SUM(G34:G34)</f>
        <v>1500000</v>
      </c>
      <c r="H35" s="20"/>
      <c r="I35" s="20"/>
      <c r="J35" s="20"/>
      <c r="K35" s="21"/>
      <c r="L35" s="21">
        <f>SUM(L34:L34)</f>
        <v>1500000</v>
      </c>
      <c r="M35" s="20"/>
      <c r="N35" s="20"/>
      <c r="O35" s="20"/>
    </row>
    <row r="36" spans="1:16" ht="16.5" thickTop="1" thickBot="1" x14ac:dyDescent="0.3">
      <c r="A36" s="5">
        <v>12</v>
      </c>
      <c r="B36" s="26">
        <v>4143</v>
      </c>
      <c r="C36" s="148" t="s">
        <v>17</v>
      </c>
      <c r="D36" s="146"/>
      <c r="E36" s="146"/>
      <c r="F36" s="147"/>
      <c r="G36" s="27"/>
      <c r="H36" s="41"/>
      <c r="I36" s="42"/>
      <c r="J36" s="42"/>
      <c r="K36" s="41"/>
      <c r="L36" s="41"/>
      <c r="M36" s="42"/>
      <c r="N36" s="29"/>
      <c r="O36" s="29"/>
    </row>
    <row r="37" spans="1:16" ht="15.75" thickTop="1" x14ac:dyDescent="0.25">
      <c r="A37" s="5">
        <v>12.1</v>
      </c>
      <c r="B37" s="43">
        <v>414311</v>
      </c>
      <c r="C37" s="44" t="s">
        <v>18</v>
      </c>
      <c r="D37" s="45"/>
      <c r="E37" s="45"/>
      <c r="F37" s="43"/>
      <c r="G37" s="46">
        <f>SUM(H37:O37)</f>
        <v>775000</v>
      </c>
      <c r="H37" s="47">
        <v>775000</v>
      </c>
      <c r="I37" s="48"/>
      <c r="J37" s="48"/>
      <c r="K37" s="48"/>
      <c r="L37" s="48"/>
      <c r="M37" s="44"/>
      <c r="N37" s="48"/>
      <c r="O37" s="48"/>
      <c r="P37" s="136" t="s">
        <v>167</v>
      </c>
    </row>
    <row r="38" spans="1:16" x14ac:dyDescent="0.25">
      <c r="A38" s="5">
        <v>12.2</v>
      </c>
      <c r="B38" s="43">
        <v>414121</v>
      </c>
      <c r="C38" s="149" t="s">
        <v>141</v>
      </c>
      <c r="D38" s="150"/>
      <c r="E38" s="150"/>
      <c r="F38" s="151"/>
      <c r="G38" s="46">
        <f>SUM(H38:O38)</f>
        <v>1556000</v>
      </c>
      <c r="H38" s="46">
        <v>1556000</v>
      </c>
      <c r="I38" s="48"/>
      <c r="J38" s="48"/>
      <c r="K38" s="48"/>
      <c r="L38" s="46"/>
      <c r="M38" s="44"/>
      <c r="N38" s="48"/>
      <c r="O38" s="48"/>
      <c r="P38" s="136" t="s">
        <v>167</v>
      </c>
    </row>
    <row r="39" spans="1:16" ht="25.5" customHeight="1" x14ac:dyDescent="0.25">
      <c r="A39" s="5">
        <v>12.3</v>
      </c>
      <c r="B39" s="13">
        <v>414314</v>
      </c>
      <c r="C39" s="164" t="s">
        <v>92</v>
      </c>
      <c r="D39" s="165"/>
      <c r="E39" s="165"/>
      <c r="F39" s="166"/>
      <c r="G39" s="16">
        <f>SUM(H39:O39)</f>
        <v>193000</v>
      </c>
      <c r="H39" s="16"/>
      <c r="I39" s="5"/>
      <c r="J39" s="5"/>
      <c r="K39" s="5"/>
      <c r="L39" s="16">
        <v>193000</v>
      </c>
      <c r="M39" s="5"/>
      <c r="N39" s="5"/>
      <c r="O39" s="5"/>
      <c r="P39" s="136" t="s">
        <v>167</v>
      </c>
    </row>
    <row r="40" spans="1:16" ht="15.75" thickBot="1" x14ac:dyDescent="0.3">
      <c r="A40" s="5"/>
      <c r="B40" s="24"/>
      <c r="C40" s="167" t="s">
        <v>79</v>
      </c>
      <c r="D40" s="153"/>
      <c r="E40" s="153"/>
      <c r="F40" s="154"/>
      <c r="G40" s="49">
        <f>SUM(G37:G39)</f>
        <v>2524000</v>
      </c>
      <c r="H40" s="50">
        <f>SUM(H37:H39)</f>
        <v>2331000</v>
      </c>
      <c r="I40" s="50">
        <f t="shared" ref="I40:O40" si="6">SUM(I37:I39)</f>
        <v>0</v>
      </c>
      <c r="J40" s="50">
        <f t="shared" si="6"/>
        <v>0</v>
      </c>
      <c r="K40" s="50">
        <f t="shared" si="6"/>
        <v>0</v>
      </c>
      <c r="L40" s="50">
        <f t="shared" si="6"/>
        <v>193000</v>
      </c>
      <c r="M40" s="50">
        <f t="shared" si="6"/>
        <v>0</v>
      </c>
      <c r="N40" s="50">
        <f t="shared" si="6"/>
        <v>0</v>
      </c>
      <c r="O40" s="50">
        <f t="shared" si="6"/>
        <v>0</v>
      </c>
    </row>
    <row r="41" spans="1:16" ht="16.5" thickTop="1" thickBot="1" x14ac:dyDescent="0.3">
      <c r="A41" s="5">
        <v>13</v>
      </c>
      <c r="B41" s="26">
        <v>4144</v>
      </c>
      <c r="C41" s="28" t="s">
        <v>19</v>
      </c>
      <c r="D41" s="28"/>
      <c r="E41" s="28"/>
      <c r="F41" s="28"/>
      <c r="G41" s="27"/>
      <c r="H41" s="28"/>
      <c r="I41" s="28"/>
      <c r="J41" s="28"/>
      <c r="K41" s="27"/>
      <c r="L41" s="27"/>
      <c r="M41" s="28"/>
      <c r="N41" s="29"/>
      <c r="O41" s="29"/>
    </row>
    <row r="42" spans="1:16" ht="16.5" thickTop="1" thickBot="1" x14ac:dyDescent="0.3">
      <c r="A42" s="5"/>
      <c r="B42" s="51"/>
      <c r="C42" s="148" t="s">
        <v>20</v>
      </c>
      <c r="D42" s="146"/>
      <c r="E42" s="146"/>
      <c r="F42" s="147"/>
      <c r="G42" s="33"/>
      <c r="H42" s="32"/>
      <c r="I42" s="32"/>
      <c r="J42" s="32"/>
      <c r="K42" s="33"/>
      <c r="L42" s="33"/>
      <c r="M42" s="28"/>
      <c r="N42" s="29"/>
      <c r="O42" s="29"/>
    </row>
    <row r="43" spans="1:16" ht="15.75" thickTop="1" x14ac:dyDescent="0.25">
      <c r="A43" s="5">
        <v>13.1</v>
      </c>
      <c r="B43" s="52">
        <v>414411</v>
      </c>
      <c r="C43" s="44" t="s">
        <v>21</v>
      </c>
      <c r="D43" s="45"/>
      <c r="E43" s="45"/>
      <c r="F43" s="45"/>
      <c r="G43" s="16">
        <f>SUM(H43:O43)</f>
        <v>388000</v>
      </c>
      <c r="H43" s="5"/>
      <c r="I43" s="5"/>
      <c r="J43" s="5"/>
      <c r="K43" s="5"/>
      <c r="L43" s="22">
        <v>388000</v>
      </c>
      <c r="M43" s="14"/>
      <c r="N43" s="5"/>
      <c r="O43" s="5"/>
      <c r="P43" s="136" t="s">
        <v>169</v>
      </c>
    </row>
    <row r="44" spans="1:16" x14ac:dyDescent="0.25">
      <c r="A44" s="5">
        <v>13.2</v>
      </c>
      <c r="B44" s="2">
        <v>414419</v>
      </c>
      <c r="C44" s="149" t="s">
        <v>149</v>
      </c>
      <c r="D44" s="150"/>
      <c r="E44" s="150"/>
      <c r="F44" s="151"/>
      <c r="G44" s="16">
        <f>SUM(H44:O44)</f>
        <v>1200000</v>
      </c>
      <c r="H44" s="47">
        <v>1200000</v>
      </c>
      <c r="I44" s="53"/>
      <c r="J44" s="48"/>
      <c r="K44" s="48"/>
      <c r="L44" s="47"/>
      <c r="M44" s="44"/>
      <c r="N44" s="48"/>
      <c r="O44" s="48"/>
    </row>
    <row r="45" spans="1:16" x14ac:dyDescent="0.25">
      <c r="A45" s="5"/>
      <c r="B45" s="37"/>
      <c r="C45" s="163" t="s">
        <v>78</v>
      </c>
      <c r="D45" s="150"/>
      <c r="E45" s="150"/>
      <c r="F45" s="151"/>
      <c r="G45" s="54">
        <f>SUM(H45:O45)</f>
        <v>1588000</v>
      </c>
      <c r="H45" s="54">
        <f>SUM(H43:H44)</f>
        <v>1200000</v>
      </c>
      <c r="I45" s="54">
        <f t="shared" ref="I45:K45" si="7">SUM(I43)</f>
        <v>0</v>
      </c>
      <c r="J45" s="54">
        <f t="shared" si="7"/>
        <v>0</v>
      </c>
      <c r="K45" s="54">
        <f t="shared" si="7"/>
        <v>0</v>
      </c>
      <c r="L45" s="54">
        <f>SUM(L43)</f>
        <v>388000</v>
      </c>
      <c r="M45" s="54">
        <f t="shared" ref="M45:O45" si="8">SUM(M43)</f>
        <v>0</v>
      </c>
      <c r="N45" s="54">
        <f t="shared" si="8"/>
        <v>0</v>
      </c>
      <c r="O45" s="54">
        <f t="shared" si="8"/>
        <v>0</v>
      </c>
    </row>
    <row r="46" spans="1:16" x14ac:dyDescent="0.25">
      <c r="A46" s="5">
        <v>14</v>
      </c>
      <c r="B46" s="55">
        <v>4161</v>
      </c>
      <c r="C46" s="56" t="s">
        <v>22</v>
      </c>
      <c r="D46" s="56"/>
      <c r="E46" s="56"/>
      <c r="F46" s="57"/>
      <c r="G46" s="58"/>
      <c r="H46" s="59"/>
      <c r="I46" s="60"/>
      <c r="J46" s="60"/>
      <c r="K46" s="59"/>
      <c r="L46" s="59"/>
      <c r="M46" s="56"/>
      <c r="N46" s="60"/>
      <c r="O46" s="61"/>
    </row>
    <row r="47" spans="1:16" x14ac:dyDescent="0.25">
      <c r="A47" s="5">
        <v>14.1</v>
      </c>
      <c r="B47" s="13">
        <v>416111</v>
      </c>
      <c r="C47" s="149" t="s">
        <v>23</v>
      </c>
      <c r="D47" s="150"/>
      <c r="E47" s="150"/>
      <c r="F47" s="151"/>
      <c r="G47" s="62">
        <f>SUM(H47:O47)</f>
        <v>1454000</v>
      </c>
      <c r="H47" s="5"/>
      <c r="I47" s="5"/>
      <c r="J47" s="5"/>
      <c r="K47" s="5"/>
      <c r="L47" s="22">
        <v>1454000</v>
      </c>
      <c r="M47" s="5"/>
      <c r="N47" s="5"/>
      <c r="O47" s="5"/>
      <c r="P47" s="136" t="s">
        <v>169</v>
      </c>
    </row>
    <row r="48" spans="1:16" x14ac:dyDescent="0.25">
      <c r="A48" s="5">
        <v>14.2</v>
      </c>
      <c r="B48" s="13">
        <v>416119</v>
      </c>
      <c r="C48" s="149" t="s">
        <v>24</v>
      </c>
      <c r="D48" s="150"/>
      <c r="E48" s="150"/>
      <c r="F48" s="151"/>
      <c r="G48" s="63">
        <f>SUM(H48:O48)</f>
        <v>0</v>
      </c>
      <c r="H48" s="47"/>
      <c r="I48" s="53"/>
      <c r="J48" s="53"/>
      <c r="K48" s="47"/>
      <c r="L48" s="47"/>
      <c r="M48" s="44"/>
      <c r="N48" s="48"/>
      <c r="O48" s="48"/>
    </row>
    <row r="49" spans="1:16" x14ac:dyDescent="0.25">
      <c r="A49" s="5"/>
      <c r="B49" s="24"/>
      <c r="C49" s="163" t="s">
        <v>79</v>
      </c>
      <c r="D49" s="150"/>
      <c r="E49" s="150"/>
      <c r="F49" s="151"/>
      <c r="G49" s="21">
        <f>SUM(G47:G48)</f>
        <v>1454000</v>
      </c>
      <c r="H49" s="21">
        <f t="shared" ref="H49:O49" si="9">SUM(H47:H48)</f>
        <v>0</v>
      </c>
      <c r="I49" s="21">
        <f t="shared" si="9"/>
        <v>0</v>
      </c>
      <c r="J49" s="21">
        <f t="shared" si="9"/>
        <v>0</v>
      </c>
      <c r="K49" s="21">
        <f t="shared" si="9"/>
        <v>0</v>
      </c>
      <c r="L49" s="21">
        <f t="shared" si="9"/>
        <v>1454000</v>
      </c>
      <c r="M49" s="21">
        <f t="shared" si="9"/>
        <v>0</v>
      </c>
      <c r="N49" s="21">
        <f t="shared" si="9"/>
        <v>0</v>
      </c>
      <c r="O49" s="21">
        <f t="shared" si="9"/>
        <v>0</v>
      </c>
    </row>
    <row r="50" spans="1:16" ht="15.75" thickBot="1" x14ac:dyDescent="0.3">
      <c r="A50" s="5">
        <v>15</v>
      </c>
      <c r="B50" s="55">
        <v>4211</v>
      </c>
      <c r="C50" s="169" t="s">
        <v>25</v>
      </c>
      <c r="D50" s="150"/>
      <c r="E50" s="150"/>
      <c r="F50" s="170"/>
      <c r="G50" s="64"/>
      <c r="H50" s="56"/>
      <c r="I50" s="64"/>
      <c r="J50" s="56"/>
      <c r="K50" s="64"/>
      <c r="L50" s="56"/>
      <c r="M50" s="41"/>
      <c r="N50" s="65"/>
      <c r="O50" s="65"/>
    </row>
    <row r="51" spans="1:16" ht="45.75" thickTop="1" x14ac:dyDescent="0.25">
      <c r="A51" s="5">
        <v>15.1</v>
      </c>
      <c r="B51" s="13">
        <v>421111</v>
      </c>
      <c r="C51" s="149" t="s">
        <v>26</v>
      </c>
      <c r="D51" s="150"/>
      <c r="E51" s="150"/>
      <c r="F51" s="151"/>
      <c r="G51" s="16">
        <f>SUM(H51:O51)</f>
        <v>199000</v>
      </c>
      <c r="H51" s="5"/>
      <c r="I51" s="22">
        <v>4000</v>
      </c>
      <c r="J51" s="5"/>
      <c r="K51" s="22">
        <v>180000</v>
      </c>
      <c r="L51" s="5"/>
      <c r="M51" s="34">
        <v>15000</v>
      </c>
      <c r="N51" s="5"/>
      <c r="O51" s="5"/>
      <c r="P51" s="141" t="s">
        <v>170</v>
      </c>
    </row>
    <row r="52" spans="1:16" ht="15.75" thickBot="1" x14ac:dyDescent="0.3">
      <c r="A52" s="5"/>
      <c r="B52" s="24"/>
      <c r="C52" s="167" t="s">
        <v>79</v>
      </c>
      <c r="D52" s="153"/>
      <c r="E52" s="153"/>
      <c r="F52" s="168"/>
      <c r="G52" s="21">
        <f>SUM(G51)</f>
        <v>199000</v>
      </c>
      <c r="H52" s="21">
        <f t="shared" ref="H52:O52" si="10">SUM(H51)</f>
        <v>0</v>
      </c>
      <c r="I52" s="21">
        <f t="shared" si="10"/>
        <v>4000</v>
      </c>
      <c r="J52" s="21">
        <f t="shared" si="10"/>
        <v>0</v>
      </c>
      <c r="K52" s="21">
        <f t="shared" si="10"/>
        <v>180000</v>
      </c>
      <c r="L52" s="21">
        <f t="shared" si="10"/>
        <v>0</v>
      </c>
      <c r="M52" s="21">
        <f t="shared" si="10"/>
        <v>15000</v>
      </c>
      <c r="N52" s="21">
        <f t="shared" si="10"/>
        <v>0</v>
      </c>
      <c r="O52" s="21">
        <f t="shared" si="10"/>
        <v>0</v>
      </c>
    </row>
    <row r="53" spans="1:16" ht="16.5" thickTop="1" thickBot="1" x14ac:dyDescent="0.3">
      <c r="A53" s="5">
        <v>16</v>
      </c>
      <c r="B53" s="26">
        <v>4212</v>
      </c>
      <c r="C53" s="148" t="s">
        <v>27</v>
      </c>
      <c r="D53" s="146"/>
      <c r="E53" s="146"/>
      <c r="F53" s="147"/>
      <c r="G53" s="41"/>
      <c r="H53" s="42"/>
      <c r="I53" s="42"/>
      <c r="J53" s="42"/>
      <c r="K53" s="41"/>
      <c r="L53" s="64"/>
      <c r="M53" s="42"/>
      <c r="N53" s="65"/>
      <c r="O53" s="65"/>
      <c r="P53" s="137"/>
    </row>
    <row r="54" spans="1:16" ht="15.75" thickTop="1" x14ac:dyDescent="0.25">
      <c r="A54" s="5">
        <v>16.100000000000001</v>
      </c>
      <c r="B54" s="13">
        <v>421211</v>
      </c>
      <c r="C54" s="155" t="s">
        <v>28</v>
      </c>
      <c r="D54" s="156"/>
      <c r="E54" s="156"/>
      <c r="F54" s="157"/>
      <c r="G54" s="16">
        <f>SUM(H54:O54)</f>
        <v>900000</v>
      </c>
      <c r="H54" s="5"/>
      <c r="I54" s="5"/>
      <c r="J54" s="5"/>
      <c r="K54" s="66">
        <v>900000</v>
      </c>
      <c r="L54" s="5"/>
      <c r="M54" s="14"/>
      <c r="N54" s="5"/>
      <c r="O54" s="5"/>
      <c r="P54" s="137" t="s">
        <v>169</v>
      </c>
    </row>
    <row r="55" spans="1:16" x14ac:dyDescent="0.25">
      <c r="A55" s="5">
        <v>16.2</v>
      </c>
      <c r="B55" s="67">
        <v>421224</v>
      </c>
      <c r="C55" s="149" t="s">
        <v>139</v>
      </c>
      <c r="D55" s="150"/>
      <c r="E55" s="150"/>
      <c r="F55" s="151"/>
      <c r="G55" s="16">
        <f>SUM(H55:O55)</f>
        <v>5000000</v>
      </c>
      <c r="H55" s="5"/>
      <c r="I55" s="5"/>
      <c r="J55" s="5"/>
      <c r="K55" s="16"/>
      <c r="L55" s="22">
        <v>5000000</v>
      </c>
      <c r="M55" s="14"/>
      <c r="N55" s="5"/>
      <c r="O55" s="5"/>
      <c r="P55" s="137" t="s">
        <v>169</v>
      </c>
    </row>
    <row r="56" spans="1:16" ht="15.75" thickBot="1" x14ac:dyDescent="0.3">
      <c r="A56" s="5"/>
      <c r="B56" s="68"/>
      <c r="C56" s="167" t="s">
        <v>78</v>
      </c>
      <c r="D56" s="153"/>
      <c r="E56" s="153"/>
      <c r="F56" s="168"/>
      <c r="G56" s="21">
        <f>SUM(G54:G55)</f>
        <v>5900000</v>
      </c>
      <c r="H56" s="21">
        <f t="shared" ref="H56:O56" si="11">SUM(H54:H55)</f>
        <v>0</v>
      </c>
      <c r="I56" s="21">
        <f t="shared" si="11"/>
        <v>0</v>
      </c>
      <c r="J56" s="21">
        <f t="shared" si="11"/>
        <v>0</v>
      </c>
      <c r="K56" s="21">
        <f t="shared" si="11"/>
        <v>900000</v>
      </c>
      <c r="L56" s="21">
        <f t="shared" si="11"/>
        <v>5000000</v>
      </c>
      <c r="M56" s="21">
        <f t="shared" si="11"/>
        <v>0</v>
      </c>
      <c r="N56" s="21">
        <f t="shared" si="11"/>
        <v>0</v>
      </c>
      <c r="O56" s="21">
        <f t="shared" si="11"/>
        <v>0</v>
      </c>
      <c r="P56" s="137"/>
    </row>
    <row r="57" spans="1:16" ht="16.5" thickTop="1" thickBot="1" x14ac:dyDescent="0.3">
      <c r="A57" s="5"/>
      <c r="B57" s="6" t="s">
        <v>0</v>
      </c>
      <c r="C57" s="145" t="s">
        <v>1</v>
      </c>
      <c r="D57" s="146"/>
      <c r="E57" s="146"/>
      <c r="F57" s="147"/>
      <c r="G57" s="69" t="s">
        <v>2</v>
      </c>
      <c r="H57" s="69" t="s">
        <v>3</v>
      </c>
      <c r="I57" s="69" t="s">
        <v>4</v>
      </c>
      <c r="J57" s="69" t="s">
        <v>5</v>
      </c>
      <c r="K57" s="69" t="s">
        <v>77</v>
      </c>
      <c r="L57" s="69" t="s">
        <v>6</v>
      </c>
      <c r="M57" s="70" t="s">
        <v>7</v>
      </c>
      <c r="N57" s="71" t="s">
        <v>82</v>
      </c>
      <c r="O57" s="9" t="s">
        <v>183</v>
      </c>
      <c r="P57" s="137"/>
    </row>
    <row r="58" spans="1:16" ht="16.5" thickTop="1" thickBot="1" x14ac:dyDescent="0.3">
      <c r="A58" s="5">
        <v>17</v>
      </c>
      <c r="B58" s="26">
        <v>4213</v>
      </c>
      <c r="C58" s="148" t="s">
        <v>29</v>
      </c>
      <c r="D58" s="146"/>
      <c r="E58" s="146"/>
      <c r="F58" s="147"/>
      <c r="G58" s="27"/>
      <c r="H58" s="28"/>
      <c r="I58" s="27"/>
      <c r="J58" s="28"/>
      <c r="K58" s="33"/>
      <c r="L58" s="33"/>
      <c r="M58" s="32"/>
      <c r="N58" s="29"/>
      <c r="O58" s="29"/>
      <c r="P58" s="137"/>
    </row>
    <row r="59" spans="1:16" ht="15.75" thickTop="1" x14ac:dyDescent="0.25">
      <c r="A59" s="5">
        <v>17.100000000000001</v>
      </c>
      <c r="B59" s="72">
        <v>421311</v>
      </c>
      <c r="C59" s="14" t="s">
        <v>30</v>
      </c>
      <c r="D59" s="15"/>
      <c r="E59" s="15"/>
      <c r="F59" s="15"/>
      <c r="G59" s="16">
        <f>SUM(H59:O59)</f>
        <v>200000</v>
      </c>
      <c r="H59" s="5"/>
      <c r="I59" s="5"/>
      <c r="J59" s="23"/>
      <c r="K59" s="23"/>
      <c r="L59" s="22">
        <v>200000</v>
      </c>
      <c r="M59" s="5"/>
      <c r="N59" s="5"/>
      <c r="O59" s="5"/>
      <c r="P59" s="137" t="s">
        <v>169</v>
      </c>
    </row>
    <row r="60" spans="1:16" x14ac:dyDescent="0.25">
      <c r="A60" s="5">
        <v>17.2</v>
      </c>
      <c r="B60" s="13">
        <v>421321</v>
      </c>
      <c r="C60" s="149" t="s">
        <v>31</v>
      </c>
      <c r="D60" s="150"/>
      <c r="E60" s="150"/>
      <c r="F60" s="151"/>
      <c r="G60" s="16">
        <f>SUM(H60:O60)</f>
        <v>49000</v>
      </c>
      <c r="H60" s="5"/>
      <c r="I60" s="5"/>
      <c r="J60" s="23"/>
      <c r="K60" s="22">
        <v>49000</v>
      </c>
      <c r="L60" s="22"/>
      <c r="M60" s="14"/>
      <c r="N60" s="5"/>
      <c r="O60" s="5"/>
      <c r="P60" s="137" t="s">
        <v>169</v>
      </c>
    </row>
    <row r="61" spans="1:16" x14ac:dyDescent="0.25">
      <c r="A61" s="5">
        <v>17.3</v>
      </c>
      <c r="B61" s="13">
        <v>421322</v>
      </c>
      <c r="C61" s="149" t="s">
        <v>94</v>
      </c>
      <c r="D61" s="150"/>
      <c r="E61" s="150"/>
      <c r="F61" s="151"/>
      <c r="G61" s="16">
        <f>SUM(H61:O61)</f>
        <v>50000</v>
      </c>
      <c r="H61" s="5"/>
      <c r="I61" s="5"/>
      <c r="J61" s="23"/>
      <c r="K61" s="22">
        <v>50000</v>
      </c>
      <c r="L61" s="22"/>
      <c r="M61" s="14"/>
      <c r="N61" s="5"/>
      <c r="O61" s="5"/>
      <c r="P61" s="137" t="s">
        <v>169</v>
      </c>
    </row>
    <row r="62" spans="1:16" x14ac:dyDescent="0.25">
      <c r="A62" s="5">
        <v>17.399999999999999</v>
      </c>
      <c r="B62" s="13">
        <v>421324</v>
      </c>
      <c r="C62" s="149" t="s">
        <v>93</v>
      </c>
      <c r="D62" s="150"/>
      <c r="E62" s="150"/>
      <c r="F62" s="151"/>
      <c r="G62" s="16">
        <f>SUM(H62:O62)</f>
        <v>1500000</v>
      </c>
      <c r="H62" s="5"/>
      <c r="I62" s="5"/>
      <c r="J62" s="23"/>
      <c r="K62" s="22"/>
      <c r="L62" s="22">
        <v>1500000</v>
      </c>
      <c r="M62" s="14"/>
      <c r="N62" s="5"/>
      <c r="O62" s="5"/>
      <c r="P62" s="137" t="s">
        <v>169</v>
      </c>
    </row>
    <row r="63" spans="1:16" x14ac:dyDescent="0.25">
      <c r="A63" s="5">
        <v>17.5</v>
      </c>
      <c r="B63" s="13">
        <v>421325</v>
      </c>
      <c r="C63" s="149" t="s">
        <v>95</v>
      </c>
      <c r="D63" s="150"/>
      <c r="E63" s="150"/>
      <c r="F63" s="151"/>
      <c r="G63" s="16">
        <f>SUM(H63:O63)</f>
        <v>5000</v>
      </c>
      <c r="H63" s="5"/>
      <c r="I63" s="5"/>
      <c r="J63" s="23"/>
      <c r="K63" s="22">
        <v>5000</v>
      </c>
      <c r="L63" s="22"/>
      <c r="M63" s="14"/>
      <c r="N63" s="5"/>
      <c r="O63" s="5"/>
      <c r="P63" s="137" t="s">
        <v>169</v>
      </c>
    </row>
    <row r="64" spans="1:16" x14ac:dyDescent="0.25">
      <c r="A64" s="5"/>
      <c r="B64" s="73"/>
      <c r="C64" s="158" t="s">
        <v>78</v>
      </c>
      <c r="D64" s="159"/>
      <c r="E64" s="159"/>
      <c r="F64" s="160"/>
      <c r="G64" s="74">
        <f t="shared" ref="G64:O64" si="12">SUM(G59:G63)</f>
        <v>1804000</v>
      </c>
      <c r="H64" s="74">
        <f t="shared" si="12"/>
        <v>0</v>
      </c>
      <c r="I64" s="74">
        <f t="shared" si="12"/>
        <v>0</v>
      </c>
      <c r="J64" s="74">
        <f t="shared" si="12"/>
        <v>0</v>
      </c>
      <c r="K64" s="74">
        <f t="shared" si="12"/>
        <v>104000</v>
      </c>
      <c r="L64" s="74">
        <f t="shared" si="12"/>
        <v>1700000</v>
      </c>
      <c r="M64" s="74">
        <f t="shared" si="12"/>
        <v>0</v>
      </c>
      <c r="N64" s="74">
        <f t="shared" si="12"/>
        <v>0</v>
      </c>
      <c r="O64" s="74">
        <f t="shared" si="12"/>
        <v>0</v>
      </c>
      <c r="P64" s="137"/>
    </row>
    <row r="65" spans="1:16" ht="15.75" thickBot="1" x14ac:dyDescent="0.3">
      <c r="A65" s="5">
        <v>18</v>
      </c>
      <c r="B65" s="75">
        <v>4214</v>
      </c>
      <c r="C65" s="152" t="s">
        <v>32</v>
      </c>
      <c r="D65" s="153"/>
      <c r="E65" s="153"/>
      <c r="F65" s="154"/>
      <c r="G65" s="41"/>
      <c r="H65" s="42"/>
      <c r="I65" s="41"/>
      <c r="J65" s="42"/>
      <c r="K65" s="41"/>
      <c r="L65" s="41"/>
      <c r="M65" s="76"/>
      <c r="N65" s="65"/>
      <c r="O65" s="65"/>
      <c r="P65" s="137"/>
    </row>
    <row r="66" spans="1:16" ht="15.75" thickTop="1" x14ac:dyDescent="0.25">
      <c r="A66" s="5">
        <v>18.100000000000001</v>
      </c>
      <c r="B66" s="13">
        <v>421411</v>
      </c>
      <c r="C66" s="155" t="s">
        <v>33</v>
      </c>
      <c r="D66" s="156"/>
      <c r="E66" s="156"/>
      <c r="F66" s="157"/>
      <c r="G66" s="16">
        <f>SUM(H66:O66)</f>
        <v>60000</v>
      </c>
      <c r="H66" s="5"/>
      <c r="I66" s="23"/>
      <c r="J66" s="23"/>
      <c r="K66" s="77">
        <v>60000</v>
      </c>
      <c r="M66" s="14"/>
      <c r="N66" s="5"/>
      <c r="O66" s="5"/>
      <c r="P66" s="137" t="s">
        <v>169</v>
      </c>
    </row>
    <row r="67" spans="1:16" x14ac:dyDescent="0.25">
      <c r="A67" s="5">
        <v>18.2</v>
      </c>
      <c r="B67" s="13">
        <v>421412</v>
      </c>
      <c r="C67" s="149" t="s">
        <v>140</v>
      </c>
      <c r="D67" s="150"/>
      <c r="E67" s="150"/>
      <c r="F67" s="151"/>
      <c r="G67" s="16">
        <f>SUM(H67:O67)</f>
        <v>15000</v>
      </c>
      <c r="H67" s="5"/>
      <c r="I67" s="22"/>
      <c r="J67" s="23"/>
      <c r="K67" s="22">
        <v>15000</v>
      </c>
      <c r="L67" s="16"/>
      <c r="M67" s="14"/>
      <c r="N67" s="5"/>
      <c r="O67" s="5"/>
      <c r="P67" s="136" t="s">
        <v>169</v>
      </c>
    </row>
    <row r="68" spans="1:16" x14ac:dyDescent="0.25">
      <c r="A68" s="5">
        <v>18.3</v>
      </c>
      <c r="B68" s="13">
        <v>421414</v>
      </c>
      <c r="C68" s="149" t="s">
        <v>34</v>
      </c>
      <c r="D68" s="150"/>
      <c r="E68" s="150"/>
      <c r="F68" s="151"/>
      <c r="G68" s="16">
        <f>SUM(H68:O68)</f>
        <v>0</v>
      </c>
      <c r="H68" s="5"/>
      <c r="I68" s="22"/>
      <c r="J68" s="23"/>
      <c r="K68" s="22"/>
      <c r="L68" s="16"/>
      <c r="M68" s="14"/>
      <c r="N68" s="5"/>
      <c r="O68" s="5"/>
      <c r="P68" s="137"/>
    </row>
    <row r="69" spans="1:16" x14ac:dyDescent="0.25">
      <c r="A69" s="5">
        <v>18.399999999999999</v>
      </c>
      <c r="B69" s="13">
        <v>421421</v>
      </c>
      <c r="C69" s="149" t="s">
        <v>96</v>
      </c>
      <c r="D69" s="150"/>
      <c r="E69" s="150"/>
      <c r="F69" s="151"/>
      <c r="G69" s="16">
        <f>SUM(H69:O69)</f>
        <v>18000</v>
      </c>
      <c r="H69" s="5"/>
      <c r="I69" s="22"/>
      <c r="J69" s="23"/>
      <c r="K69" s="23">
        <v>18000</v>
      </c>
      <c r="L69" s="5"/>
      <c r="M69" s="14"/>
      <c r="N69" s="5"/>
      <c r="O69" s="5"/>
      <c r="P69" s="136" t="s">
        <v>169</v>
      </c>
    </row>
    <row r="70" spans="1:16" ht="15.75" thickBot="1" x14ac:dyDescent="0.3">
      <c r="A70" s="5"/>
      <c r="B70" s="78"/>
      <c r="C70" s="167" t="s">
        <v>79</v>
      </c>
      <c r="D70" s="153"/>
      <c r="E70" s="153"/>
      <c r="F70" s="168"/>
      <c r="G70" s="54">
        <f>SUM(G66:G69)</f>
        <v>93000</v>
      </c>
      <c r="H70" s="54">
        <f t="shared" ref="H70:O70" si="13">SUM(H66:H69)</f>
        <v>0</v>
      </c>
      <c r="I70" s="54">
        <f t="shared" si="13"/>
        <v>0</v>
      </c>
      <c r="J70" s="54">
        <f t="shared" si="13"/>
        <v>0</v>
      </c>
      <c r="K70" s="54">
        <f t="shared" si="13"/>
        <v>93000</v>
      </c>
      <c r="L70" s="54">
        <f t="shared" si="13"/>
        <v>0</v>
      </c>
      <c r="M70" s="54">
        <f t="shared" si="13"/>
        <v>0</v>
      </c>
      <c r="N70" s="54">
        <f t="shared" si="13"/>
        <v>0</v>
      </c>
      <c r="O70" s="54">
        <f t="shared" si="13"/>
        <v>0</v>
      </c>
    </row>
    <row r="71" spans="1:16" ht="16.5" thickTop="1" thickBot="1" x14ac:dyDescent="0.3">
      <c r="A71" s="5">
        <v>18.5</v>
      </c>
      <c r="B71" s="79">
        <v>421521</v>
      </c>
      <c r="C71" s="80" t="s">
        <v>150</v>
      </c>
      <c r="D71" s="81"/>
      <c r="E71" s="81"/>
      <c r="F71" s="81"/>
      <c r="G71" s="82">
        <f>SUM(H71:O71)</f>
        <v>60000</v>
      </c>
      <c r="H71" s="82"/>
      <c r="I71" s="82"/>
      <c r="J71" s="82"/>
      <c r="K71" s="82">
        <v>60000</v>
      </c>
      <c r="L71" s="82"/>
      <c r="M71" s="83"/>
      <c r="N71" s="82"/>
      <c r="O71" s="54"/>
      <c r="P71" s="136" t="s">
        <v>169</v>
      </c>
    </row>
    <row r="72" spans="1:16" ht="16.5" thickTop="1" thickBot="1" x14ac:dyDescent="0.3">
      <c r="A72" s="5">
        <v>19</v>
      </c>
      <c r="B72" s="26">
        <v>4221</v>
      </c>
      <c r="C72" s="28" t="s">
        <v>35</v>
      </c>
      <c r="D72" s="28"/>
      <c r="E72" s="28"/>
      <c r="F72" s="84"/>
      <c r="G72" s="85"/>
      <c r="H72" s="29"/>
      <c r="I72" s="85"/>
      <c r="J72" s="29"/>
      <c r="K72" s="85"/>
      <c r="L72" s="29"/>
      <c r="M72" s="86"/>
      <c r="N72" s="29"/>
      <c r="O72" s="29"/>
    </row>
    <row r="73" spans="1:16" ht="27" customHeight="1" thickTop="1" x14ac:dyDescent="0.25">
      <c r="A73" s="5">
        <v>19.100000000000001</v>
      </c>
      <c r="B73" s="13">
        <v>422111</v>
      </c>
      <c r="C73" s="14" t="s">
        <v>36</v>
      </c>
      <c r="D73" s="15"/>
      <c r="E73" s="15"/>
      <c r="F73" s="15"/>
      <c r="G73" s="16">
        <f>SUM(H73:O73)</f>
        <v>10000</v>
      </c>
      <c r="H73" s="5"/>
      <c r="I73" s="16"/>
      <c r="J73" s="5"/>
      <c r="K73" s="22">
        <v>10000</v>
      </c>
      <c r="L73" s="5"/>
      <c r="M73" s="15"/>
      <c r="N73" s="5"/>
      <c r="O73" s="5"/>
      <c r="P73" s="137" t="s">
        <v>171</v>
      </c>
    </row>
    <row r="74" spans="1:16" x14ac:dyDescent="0.25">
      <c r="A74" s="5">
        <v>19.2</v>
      </c>
      <c r="B74" s="13">
        <v>422121</v>
      </c>
      <c r="C74" s="14" t="s">
        <v>98</v>
      </c>
      <c r="D74" s="15"/>
      <c r="E74" s="15"/>
      <c r="F74" s="13"/>
      <c r="G74" s="16">
        <f>SUM(H74:K74)</f>
        <v>20000</v>
      </c>
      <c r="H74" s="5"/>
      <c r="I74" s="5"/>
      <c r="J74" s="5"/>
      <c r="K74" s="22">
        <v>20000</v>
      </c>
      <c r="L74" s="5"/>
      <c r="M74" s="5"/>
      <c r="N74" s="5"/>
      <c r="O74" s="5"/>
      <c r="P74" s="137" t="s">
        <v>171</v>
      </c>
    </row>
    <row r="75" spans="1:16" x14ac:dyDescent="0.25">
      <c r="A75" s="5">
        <v>19.3</v>
      </c>
      <c r="B75" s="13">
        <v>422131</v>
      </c>
      <c r="C75" s="14" t="s">
        <v>37</v>
      </c>
      <c r="D75" s="15"/>
      <c r="E75" s="15"/>
      <c r="F75" s="15"/>
      <c r="G75" s="16">
        <f>SUM(H75:K75)</f>
        <v>50000</v>
      </c>
      <c r="H75" s="5"/>
      <c r="I75" s="16"/>
      <c r="J75" s="5"/>
      <c r="K75" s="22">
        <v>50000</v>
      </c>
      <c r="L75" s="5"/>
      <c r="M75" s="15"/>
      <c r="N75" s="5"/>
      <c r="O75" s="5"/>
      <c r="P75" s="137" t="s">
        <v>171</v>
      </c>
    </row>
    <row r="76" spans="1:16" x14ac:dyDescent="0.25">
      <c r="A76" s="5">
        <v>19.399999999999999</v>
      </c>
      <c r="B76" s="13">
        <v>422193</v>
      </c>
      <c r="C76" s="149" t="s">
        <v>38</v>
      </c>
      <c r="D76" s="150"/>
      <c r="E76" s="150"/>
      <c r="F76" s="151"/>
      <c r="G76" s="16">
        <f>SUM(H76:K76)</f>
        <v>0</v>
      </c>
      <c r="H76" s="5"/>
      <c r="I76" s="16"/>
      <c r="J76" s="5"/>
      <c r="K76" s="22"/>
      <c r="L76" s="5"/>
      <c r="M76" s="15"/>
      <c r="N76" s="5"/>
      <c r="O76" s="5"/>
      <c r="P76" s="2"/>
    </row>
    <row r="77" spans="1:16" x14ac:dyDescent="0.25">
      <c r="A77" s="5">
        <v>19.5</v>
      </c>
      <c r="B77" s="13">
        <v>422194</v>
      </c>
      <c r="C77" s="149" t="s">
        <v>99</v>
      </c>
      <c r="D77" s="150"/>
      <c r="E77" s="150"/>
      <c r="F77" s="151"/>
      <c r="G77" s="16">
        <f>SUM(H77:K77)</f>
        <v>19000</v>
      </c>
      <c r="H77" s="5"/>
      <c r="I77" s="16"/>
      <c r="J77" s="5"/>
      <c r="K77" s="22">
        <v>19000</v>
      </c>
      <c r="L77" s="16"/>
      <c r="M77" s="15"/>
      <c r="N77" s="5"/>
      <c r="O77" s="5"/>
      <c r="P77" s="137" t="s">
        <v>169</v>
      </c>
    </row>
    <row r="78" spans="1:16" x14ac:dyDescent="0.25">
      <c r="A78" s="5"/>
      <c r="B78" s="24"/>
      <c r="C78" s="163" t="s">
        <v>78</v>
      </c>
      <c r="D78" s="150"/>
      <c r="E78" s="150"/>
      <c r="F78" s="151"/>
      <c r="G78" s="54">
        <f t="shared" ref="G78:O78" si="14">SUM(G73:G77)</f>
        <v>99000</v>
      </c>
      <c r="H78" s="54">
        <f t="shared" si="14"/>
        <v>0</v>
      </c>
      <c r="I78" s="54">
        <f t="shared" si="14"/>
        <v>0</v>
      </c>
      <c r="J78" s="54">
        <f t="shared" si="14"/>
        <v>0</v>
      </c>
      <c r="K78" s="54">
        <f t="shared" si="14"/>
        <v>99000</v>
      </c>
      <c r="L78" s="54">
        <f t="shared" si="14"/>
        <v>0</v>
      </c>
      <c r="M78" s="54">
        <f t="shared" si="14"/>
        <v>0</v>
      </c>
      <c r="N78" s="54">
        <f t="shared" si="14"/>
        <v>0</v>
      </c>
      <c r="O78" s="54">
        <f t="shared" si="14"/>
        <v>0</v>
      </c>
      <c r="P78" s="140"/>
    </row>
    <row r="79" spans="1:16" x14ac:dyDescent="0.25">
      <c r="A79" s="5">
        <v>20</v>
      </c>
      <c r="B79" s="87">
        <v>4224</v>
      </c>
      <c r="C79" s="174" t="s">
        <v>153</v>
      </c>
      <c r="D79" s="150"/>
      <c r="E79" s="150"/>
      <c r="F79" s="151"/>
      <c r="G79" s="88"/>
      <c r="H79" s="88"/>
      <c r="I79" s="88"/>
      <c r="J79" s="88"/>
      <c r="K79" s="88"/>
      <c r="L79" s="88"/>
      <c r="M79" s="88"/>
      <c r="N79" s="88"/>
      <c r="O79" s="88"/>
      <c r="P79" s="140"/>
    </row>
    <row r="80" spans="1:16" x14ac:dyDescent="0.25">
      <c r="A80" s="5"/>
      <c r="B80" s="89">
        <v>422411</v>
      </c>
      <c r="C80" s="178" t="s">
        <v>160</v>
      </c>
      <c r="D80" s="150"/>
      <c r="E80" s="150"/>
      <c r="F80" s="151"/>
      <c r="G80" s="90">
        <f>SUM(H80:O80)</f>
        <v>100000</v>
      </c>
      <c r="H80" s="90"/>
      <c r="I80" s="90"/>
      <c r="J80" s="90"/>
      <c r="K80" s="90">
        <v>100000</v>
      </c>
      <c r="L80" s="90"/>
      <c r="M80" s="90"/>
      <c r="N80" s="90"/>
      <c r="O80" s="90"/>
      <c r="P80" s="140" t="s">
        <v>169</v>
      </c>
    </row>
    <row r="81" spans="1:19" ht="32.25" customHeight="1" x14ac:dyDescent="0.25">
      <c r="A81" s="5">
        <v>20.100000000000001</v>
      </c>
      <c r="B81" s="91">
        <v>422412</v>
      </c>
      <c r="C81" s="173" t="s">
        <v>154</v>
      </c>
      <c r="D81" s="165"/>
      <c r="E81" s="165"/>
      <c r="F81" s="166"/>
      <c r="G81" s="92">
        <f>SUM(H81:O81)</f>
        <v>20000</v>
      </c>
      <c r="H81" s="92"/>
      <c r="I81" s="92"/>
      <c r="J81" s="92"/>
      <c r="K81" s="92">
        <v>20000</v>
      </c>
      <c r="L81" s="92"/>
      <c r="M81" s="92"/>
      <c r="N81" s="92"/>
      <c r="O81" s="92"/>
      <c r="P81" s="140" t="s">
        <v>171</v>
      </c>
    </row>
    <row r="82" spans="1:19" ht="15.75" thickBot="1" x14ac:dyDescent="0.3">
      <c r="A82" s="5"/>
      <c r="B82" s="19"/>
      <c r="C82" s="167" t="s">
        <v>78</v>
      </c>
      <c r="D82" s="153"/>
      <c r="E82" s="153"/>
      <c r="F82" s="168"/>
      <c r="G82" s="93">
        <f>SUM(G80:G81)</f>
        <v>120000</v>
      </c>
      <c r="H82" s="93">
        <f t="shared" ref="H82:O82" si="15">SUM(H81)</f>
        <v>0</v>
      </c>
      <c r="I82" s="93">
        <f t="shared" si="15"/>
        <v>0</v>
      </c>
      <c r="J82" s="93">
        <f t="shared" si="15"/>
        <v>0</v>
      </c>
      <c r="K82" s="93">
        <f>SUM(K80:K81)</f>
        <v>120000</v>
      </c>
      <c r="L82" s="93">
        <f t="shared" si="15"/>
        <v>0</v>
      </c>
      <c r="M82" s="93">
        <f t="shared" si="15"/>
        <v>0</v>
      </c>
      <c r="N82" s="93">
        <f t="shared" si="15"/>
        <v>0</v>
      </c>
      <c r="O82" s="93">
        <f t="shared" si="15"/>
        <v>0</v>
      </c>
      <c r="P82" s="140"/>
    </row>
    <row r="83" spans="1:19" ht="16.5" thickTop="1" thickBot="1" x14ac:dyDescent="0.3">
      <c r="A83" s="5">
        <v>21</v>
      </c>
      <c r="B83" s="75">
        <v>4223</v>
      </c>
      <c r="C83" s="42" t="s">
        <v>100</v>
      </c>
      <c r="D83" s="42"/>
      <c r="E83" s="42"/>
      <c r="F83" s="76"/>
      <c r="G83" s="58"/>
      <c r="H83" s="65"/>
      <c r="I83" s="58"/>
      <c r="J83" s="65"/>
      <c r="K83" s="58"/>
      <c r="L83" s="65"/>
      <c r="M83" s="94"/>
      <c r="N83" s="65"/>
      <c r="O83" s="65"/>
    </row>
    <row r="84" spans="1:19" ht="15.75" thickTop="1" x14ac:dyDescent="0.25">
      <c r="A84" s="5">
        <v>21.1</v>
      </c>
      <c r="B84" s="13">
        <v>422392</v>
      </c>
      <c r="C84" s="155" t="s">
        <v>101</v>
      </c>
      <c r="D84" s="156"/>
      <c r="E84" s="156"/>
      <c r="F84" s="157"/>
      <c r="G84" s="16">
        <f>SUM(H84:K84)</f>
        <v>5000</v>
      </c>
      <c r="H84" s="5"/>
      <c r="I84" s="16"/>
      <c r="J84" s="5"/>
      <c r="K84" s="22">
        <v>5000</v>
      </c>
      <c r="L84" s="5"/>
      <c r="M84" s="15"/>
      <c r="N84" s="5"/>
      <c r="O84" s="5"/>
      <c r="P84" s="137" t="s">
        <v>169</v>
      </c>
    </row>
    <row r="85" spans="1:19" ht="15.75" thickBot="1" x14ac:dyDescent="0.3">
      <c r="A85" s="5"/>
      <c r="B85" s="24"/>
      <c r="C85" s="167" t="s">
        <v>78</v>
      </c>
      <c r="D85" s="153"/>
      <c r="E85" s="153"/>
      <c r="F85" s="168"/>
      <c r="G85" s="21">
        <f t="shared" ref="G85:O85" si="16">SUM(G84:G84)</f>
        <v>5000</v>
      </c>
      <c r="H85" s="21">
        <f t="shared" si="16"/>
        <v>0</v>
      </c>
      <c r="I85" s="21">
        <f t="shared" si="16"/>
        <v>0</v>
      </c>
      <c r="J85" s="21">
        <f t="shared" si="16"/>
        <v>0</v>
      </c>
      <c r="K85" s="21">
        <f t="shared" si="16"/>
        <v>5000</v>
      </c>
      <c r="L85" s="21">
        <f t="shared" si="16"/>
        <v>0</v>
      </c>
      <c r="M85" s="21">
        <f t="shared" si="16"/>
        <v>0</v>
      </c>
      <c r="N85" s="21">
        <f t="shared" si="16"/>
        <v>0</v>
      </c>
      <c r="O85" s="21">
        <f t="shared" si="16"/>
        <v>0</v>
      </c>
    </row>
    <row r="86" spans="1:19" ht="16.5" thickTop="1" thickBot="1" x14ac:dyDescent="0.3">
      <c r="A86" s="5">
        <v>22</v>
      </c>
      <c r="B86" s="26">
        <v>4231</v>
      </c>
      <c r="C86" s="148" t="s">
        <v>97</v>
      </c>
      <c r="D86" s="146"/>
      <c r="E86" s="146"/>
      <c r="F86" s="171"/>
      <c r="G86" s="85"/>
      <c r="H86" s="29"/>
      <c r="I86" s="85"/>
      <c r="J86" s="29"/>
      <c r="K86" s="29"/>
      <c r="L86" s="29"/>
      <c r="M86" s="28"/>
      <c r="N86" s="29"/>
      <c r="O86" s="29"/>
    </row>
    <row r="87" spans="1:19" ht="15.75" thickTop="1" x14ac:dyDescent="0.25">
      <c r="A87" s="5">
        <v>22.1</v>
      </c>
      <c r="B87" s="13">
        <v>423191</v>
      </c>
      <c r="C87" s="175" t="s">
        <v>102</v>
      </c>
      <c r="D87" s="176"/>
      <c r="E87" s="176"/>
      <c r="F87" s="177"/>
      <c r="G87" s="16">
        <f>SUM(H87:O87)</f>
        <v>120000</v>
      </c>
      <c r="H87" s="5"/>
      <c r="I87" s="16"/>
      <c r="J87" s="5"/>
      <c r="K87" s="22">
        <v>120000</v>
      </c>
      <c r="L87" s="5"/>
      <c r="M87" s="15"/>
      <c r="N87" s="5"/>
      <c r="O87" s="5"/>
      <c r="P87" s="136" t="s">
        <v>169</v>
      </c>
    </row>
    <row r="88" spans="1:19" ht="15.75" thickBot="1" x14ac:dyDescent="0.3">
      <c r="A88" s="5"/>
      <c r="B88" s="24"/>
      <c r="C88" s="167" t="s">
        <v>78</v>
      </c>
      <c r="D88" s="153"/>
      <c r="E88" s="153"/>
      <c r="F88" s="168"/>
      <c r="G88" s="21">
        <f>SUM(G87)</f>
        <v>120000</v>
      </c>
      <c r="H88" s="21">
        <f t="shared" ref="H88:O88" si="17">SUM(H87)</f>
        <v>0</v>
      </c>
      <c r="I88" s="21">
        <f t="shared" si="17"/>
        <v>0</v>
      </c>
      <c r="J88" s="21">
        <f t="shared" si="17"/>
        <v>0</v>
      </c>
      <c r="K88" s="21">
        <f t="shared" si="17"/>
        <v>120000</v>
      </c>
      <c r="L88" s="21">
        <f t="shared" si="17"/>
        <v>0</v>
      </c>
      <c r="M88" s="21">
        <f t="shared" si="17"/>
        <v>0</v>
      </c>
      <c r="N88" s="21">
        <f t="shared" si="17"/>
        <v>0</v>
      </c>
      <c r="O88" s="21">
        <f t="shared" si="17"/>
        <v>0</v>
      </c>
    </row>
    <row r="89" spans="1:19" ht="16.5" thickTop="1" thickBot="1" x14ac:dyDescent="0.3">
      <c r="A89" s="5">
        <v>23</v>
      </c>
      <c r="B89" s="26">
        <v>4232</v>
      </c>
      <c r="C89" s="148" t="s">
        <v>103</v>
      </c>
      <c r="D89" s="146"/>
      <c r="E89" s="146"/>
      <c r="F89" s="171"/>
      <c r="G89" s="85"/>
      <c r="H89" s="29"/>
      <c r="I89" s="85"/>
      <c r="J89" s="29"/>
      <c r="K89" s="29"/>
      <c r="L89" s="29"/>
      <c r="M89" s="28"/>
      <c r="N89" s="29"/>
      <c r="O89" s="29"/>
    </row>
    <row r="90" spans="1:19" ht="29.25" customHeight="1" thickTop="1" x14ac:dyDescent="0.25">
      <c r="A90" s="5">
        <v>23.1</v>
      </c>
      <c r="B90" s="13">
        <v>423212</v>
      </c>
      <c r="C90" s="175" t="s">
        <v>182</v>
      </c>
      <c r="D90" s="176"/>
      <c r="E90" s="176"/>
      <c r="F90" s="177"/>
      <c r="G90" s="16">
        <f>SUM(H90:O90)</f>
        <v>160000</v>
      </c>
      <c r="H90" s="5"/>
      <c r="I90" s="16"/>
      <c r="J90" s="5"/>
      <c r="K90" s="22">
        <v>160000</v>
      </c>
      <c r="L90" s="143"/>
      <c r="M90" s="15"/>
      <c r="N90" s="5"/>
      <c r="O90" s="5"/>
      <c r="P90" s="137" t="s">
        <v>169</v>
      </c>
      <c r="Q90" s="144"/>
      <c r="R90" s="144"/>
      <c r="S90" s="144"/>
    </row>
    <row r="91" spans="1:19" x14ac:dyDescent="0.25">
      <c r="A91" s="5">
        <v>23.2</v>
      </c>
      <c r="B91" s="2">
        <v>423221</v>
      </c>
      <c r="C91" s="164" t="s">
        <v>104</v>
      </c>
      <c r="D91" s="165"/>
      <c r="E91" s="165"/>
      <c r="F91" s="166"/>
      <c r="G91" s="16">
        <f>SUM(H91:O91)</f>
        <v>80000</v>
      </c>
      <c r="H91" s="5"/>
      <c r="I91" s="16"/>
      <c r="J91" s="5"/>
      <c r="K91" s="22">
        <v>80000</v>
      </c>
      <c r="L91" s="5"/>
      <c r="M91" s="15"/>
      <c r="N91" s="5"/>
      <c r="O91" s="5"/>
      <c r="P91" s="136" t="s">
        <v>169</v>
      </c>
    </row>
    <row r="92" spans="1:19" ht="15.75" thickBot="1" x14ac:dyDescent="0.3">
      <c r="A92" s="5"/>
      <c r="B92" s="24"/>
      <c r="C92" s="167" t="s">
        <v>78</v>
      </c>
      <c r="D92" s="153"/>
      <c r="E92" s="153"/>
      <c r="F92" s="168"/>
      <c r="G92" s="21">
        <f>SUM(G90:G91)</f>
        <v>240000</v>
      </c>
      <c r="H92" s="21">
        <f t="shared" ref="H92:O92" si="18">SUM(H90:H91)</f>
        <v>0</v>
      </c>
      <c r="I92" s="21">
        <f t="shared" si="18"/>
        <v>0</v>
      </c>
      <c r="J92" s="21">
        <f t="shared" si="18"/>
        <v>0</v>
      </c>
      <c r="K92" s="21">
        <f t="shared" si="18"/>
        <v>240000</v>
      </c>
      <c r="L92" s="21">
        <f t="shared" si="18"/>
        <v>0</v>
      </c>
      <c r="M92" s="21">
        <f t="shared" si="18"/>
        <v>0</v>
      </c>
      <c r="N92" s="21">
        <f t="shared" si="18"/>
        <v>0</v>
      </c>
      <c r="O92" s="21">
        <f t="shared" si="18"/>
        <v>0</v>
      </c>
    </row>
    <row r="93" spans="1:19" ht="16.5" thickTop="1" thickBot="1" x14ac:dyDescent="0.3">
      <c r="A93" s="5">
        <v>24</v>
      </c>
      <c r="B93" s="26">
        <v>4233</v>
      </c>
      <c r="C93" s="148" t="s">
        <v>105</v>
      </c>
      <c r="D93" s="146"/>
      <c r="E93" s="146"/>
      <c r="F93" s="171"/>
      <c r="G93" s="85"/>
      <c r="H93" s="29"/>
      <c r="I93" s="85"/>
      <c r="J93" s="29"/>
      <c r="K93" s="85"/>
      <c r="L93" s="29"/>
      <c r="M93" s="29"/>
      <c r="N93" s="29"/>
      <c r="O93" s="29"/>
    </row>
    <row r="94" spans="1:19" ht="15.75" thickTop="1" x14ac:dyDescent="0.25">
      <c r="A94" s="5">
        <v>24.1</v>
      </c>
      <c r="B94" s="2">
        <v>423321</v>
      </c>
      <c r="C94" s="172" t="s">
        <v>106</v>
      </c>
      <c r="D94" s="156"/>
      <c r="E94" s="156"/>
      <c r="F94" s="157"/>
      <c r="G94" s="16">
        <f>SUM(H94:O94)</f>
        <v>300000</v>
      </c>
      <c r="H94" s="5"/>
      <c r="I94" s="16"/>
      <c r="J94" s="5"/>
      <c r="K94" s="22">
        <v>300000</v>
      </c>
      <c r="L94" s="5"/>
      <c r="M94" s="5"/>
      <c r="N94" s="5"/>
      <c r="O94" s="5"/>
      <c r="P94" s="137" t="s">
        <v>172</v>
      </c>
    </row>
    <row r="95" spans="1:19" x14ac:dyDescent="0.25">
      <c r="A95" s="5">
        <v>24.2</v>
      </c>
      <c r="B95" s="13">
        <v>423391</v>
      </c>
      <c r="C95" s="149" t="s">
        <v>107</v>
      </c>
      <c r="D95" s="150"/>
      <c r="E95" s="150"/>
      <c r="F95" s="151"/>
      <c r="G95" s="16">
        <f>SUM(H95:O95)</f>
        <v>30000</v>
      </c>
      <c r="H95" s="5"/>
      <c r="I95" s="16"/>
      <c r="J95" s="5"/>
      <c r="K95" s="22">
        <v>30000</v>
      </c>
      <c r="L95" s="5"/>
      <c r="M95" s="5"/>
      <c r="N95" s="5"/>
      <c r="O95" s="5"/>
      <c r="P95" s="136" t="s">
        <v>172</v>
      </c>
    </row>
    <row r="96" spans="1:19" ht="15.75" thickBot="1" x14ac:dyDescent="0.3">
      <c r="A96" s="5"/>
      <c r="B96" s="24"/>
      <c r="C96" s="167" t="s">
        <v>80</v>
      </c>
      <c r="D96" s="153"/>
      <c r="E96" s="153"/>
      <c r="F96" s="168"/>
      <c r="G96" s="21">
        <f>SUM(G94:G95)</f>
        <v>330000</v>
      </c>
      <c r="H96" s="21">
        <f t="shared" ref="H96:O96" si="19">SUM(H94:H95)</f>
        <v>0</v>
      </c>
      <c r="I96" s="21">
        <f t="shared" si="19"/>
        <v>0</v>
      </c>
      <c r="J96" s="21">
        <f t="shared" si="19"/>
        <v>0</v>
      </c>
      <c r="K96" s="21">
        <f t="shared" si="19"/>
        <v>330000</v>
      </c>
      <c r="L96" s="21">
        <f t="shared" si="19"/>
        <v>0</v>
      </c>
      <c r="M96" s="21">
        <f t="shared" si="19"/>
        <v>0</v>
      </c>
      <c r="N96" s="21">
        <f t="shared" si="19"/>
        <v>0</v>
      </c>
      <c r="O96" s="21">
        <f t="shared" si="19"/>
        <v>0</v>
      </c>
    </row>
    <row r="97" spans="1:16" ht="16.5" thickTop="1" thickBot="1" x14ac:dyDescent="0.3">
      <c r="A97" s="5">
        <v>25</v>
      </c>
      <c r="B97" s="26">
        <v>4234</v>
      </c>
      <c r="C97" s="148" t="s">
        <v>108</v>
      </c>
      <c r="D97" s="146"/>
      <c r="E97" s="146"/>
      <c r="F97" s="171"/>
      <c r="G97" s="85"/>
      <c r="H97" s="29"/>
      <c r="I97" s="85"/>
      <c r="J97" s="29"/>
      <c r="K97" s="85"/>
      <c r="L97" s="29"/>
      <c r="M97" s="86"/>
      <c r="N97" s="29"/>
      <c r="O97" s="29"/>
    </row>
    <row r="98" spans="1:16" ht="34.5" customHeight="1" thickTop="1" x14ac:dyDescent="0.25">
      <c r="A98" s="5">
        <v>25.1</v>
      </c>
      <c r="B98" s="13">
        <v>423419</v>
      </c>
      <c r="C98" s="155" t="s">
        <v>109</v>
      </c>
      <c r="D98" s="156"/>
      <c r="E98" s="156"/>
      <c r="F98" s="157"/>
      <c r="G98" s="16">
        <f>SUM(H98:O98)</f>
        <v>215000</v>
      </c>
      <c r="H98" s="5"/>
      <c r="I98" s="16"/>
      <c r="J98" s="5"/>
      <c r="K98" s="22">
        <v>200000</v>
      </c>
      <c r="L98" s="5"/>
      <c r="M98" s="15">
        <v>15000</v>
      </c>
      <c r="N98" s="5"/>
      <c r="O98" s="5"/>
      <c r="P98" s="141" t="s">
        <v>181</v>
      </c>
    </row>
    <row r="99" spans="1:16" ht="15.75" thickBot="1" x14ac:dyDescent="0.3">
      <c r="A99" s="5"/>
      <c r="B99" s="24"/>
      <c r="C99" s="167" t="s">
        <v>78</v>
      </c>
      <c r="D99" s="153"/>
      <c r="E99" s="153"/>
      <c r="F99" s="168"/>
      <c r="G99" s="21">
        <f>SUM(G98:G98)</f>
        <v>215000</v>
      </c>
      <c r="H99" s="21">
        <f t="shared" ref="H99:O99" si="20">SUM(H98:H98)</f>
        <v>0</v>
      </c>
      <c r="I99" s="21">
        <f t="shared" si="20"/>
        <v>0</v>
      </c>
      <c r="J99" s="21">
        <f t="shared" si="20"/>
        <v>0</v>
      </c>
      <c r="K99" s="21">
        <f t="shared" si="20"/>
        <v>200000</v>
      </c>
      <c r="L99" s="21">
        <f t="shared" si="20"/>
        <v>0</v>
      </c>
      <c r="M99" s="21">
        <f t="shared" si="20"/>
        <v>15000</v>
      </c>
      <c r="N99" s="21">
        <f t="shared" si="20"/>
        <v>0</v>
      </c>
      <c r="O99" s="21">
        <f t="shared" si="20"/>
        <v>0</v>
      </c>
    </row>
    <row r="100" spans="1:16" ht="16.5" thickTop="1" thickBot="1" x14ac:dyDescent="0.3">
      <c r="A100" s="5">
        <v>26</v>
      </c>
      <c r="B100" s="26">
        <v>4235</v>
      </c>
      <c r="C100" s="148" t="s">
        <v>110</v>
      </c>
      <c r="D100" s="146"/>
      <c r="E100" s="146"/>
      <c r="F100" s="171"/>
      <c r="G100" s="29"/>
      <c r="H100" s="29"/>
      <c r="I100" s="29"/>
      <c r="J100" s="29"/>
      <c r="K100" s="29"/>
      <c r="L100" s="29"/>
      <c r="M100" s="95"/>
      <c r="N100" s="29"/>
      <c r="O100" s="29"/>
    </row>
    <row r="101" spans="1:16" ht="15.75" thickTop="1" x14ac:dyDescent="0.25">
      <c r="A101" s="5">
        <v>26.1</v>
      </c>
      <c r="B101" s="13">
        <v>423599</v>
      </c>
      <c r="C101" s="14" t="s">
        <v>151</v>
      </c>
      <c r="D101" s="15"/>
      <c r="E101" s="15"/>
      <c r="F101" s="15"/>
      <c r="G101" s="16">
        <f>SUM(H101:O101)</f>
        <v>300000</v>
      </c>
      <c r="H101" s="5"/>
      <c r="I101" s="5"/>
      <c r="J101" s="16"/>
      <c r="K101" s="22">
        <v>300000</v>
      </c>
      <c r="L101" s="5"/>
      <c r="M101" s="15"/>
      <c r="N101" s="5"/>
      <c r="O101" s="5"/>
      <c r="P101" s="136" t="s">
        <v>169</v>
      </c>
    </row>
    <row r="102" spans="1:16" ht="15.75" thickBot="1" x14ac:dyDescent="0.3">
      <c r="A102" s="5"/>
      <c r="B102" s="24"/>
      <c r="C102" s="167" t="s">
        <v>78</v>
      </c>
      <c r="D102" s="153"/>
      <c r="E102" s="153"/>
      <c r="F102" s="168"/>
      <c r="G102" s="21">
        <f>SUM(G101)</f>
        <v>300000</v>
      </c>
      <c r="H102" s="21">
        <f t="shared" ref="H102:O102" si="21">SUM(H101)</f>
        <v>0</v>
      </c>
      <c r="I102" s="21">
        <f t="shared" si="21"/>
        <v>0</v>
      </c>
      <c r="J102" s="21">
        <f t="shared" si="21"/>
        <v>0</v>
      </c>
      <c r="K102" s="21">
        <f t="shared" si="21"/>
        <v>300000</v>
      </c>
      <c r="L102" s="21">
        <f t="shared" si="21"/>
        <v>0</v>
      </c>
      <c r="M102" s="21">
        <f t="shared" si="21"/>
        <v>0</v>
      </c>
      <c r="N102" s="21">
        <f t="shared" si="21"/>
        <v>0</v>
      </c>
      <c r="O102" s="21">
        <f t="shared" si="21"/>
        <v>0</v>
      </c>
    </row>
    <row r="103" spans="1:16" ht="16.5" thickTop="1" thickBot="1" x14ac:dyDescent="0.3">
      <c r="A103" s="5"/>
      <c r="B103" s="6" t="s">
        <v>0</v>
      </c>
      <c r="C103" s="145" t="s">
        <v>1</v>
      </c>
      <c r="D103" s="146"/>
      <c r="E103" s="146"/>
      <c r="F103" s="147"/>
      <c r="G103" s="7" t="s">
        <v>2</v>
      </c>
      <c r="H103" s="7" t="s">
        <v>3</v>
      </c>
      <c r="I103" s="7" t="s">
        <v>4</v>
      </c>
      <c r="J103" s="7" t="s">
        <v>5</v>
      </c>
      <c r="K103" s="7" t="s">
        <v>77</v>
      </c>
      <c r="L103" s="7" t="s">
        <v>6</v>
      </c>
      <c r="M103" s="8" t="s">
        <v>7</v>
      </c>
      <c r="N103" s="9" t="s">
        <v>82</v>
      </c>
      <c r="O103" s="9" t="s">
        <v>183</v>
      </c>
    </row>
    <row r="104" spans="1:16" ht="16.5" thickTop="1" thickBot="1" x14ac:dyDescent="0.3">
      <c r="A104" s="5">
        <v>27</v>
      </c>
      <c r="B104" s="26">
        <v>4236</v>
      </c>
      <c r="C104" s="148" t="s">
        <v>111</v>
      </c>
      <c r="D104" s="146"/>
      <c r="E104" s="146"/>
      <c r="F104" s="171"/>
      <c r="G104" s="85"/>
      <c r="H104" s="29"/>
      <c r="I104" s="29"/>
      <c r="J104" s="29"/>
      <c r="K104" s="85"/>
      <c r="L104" s="29"/>
      <c r="M104" s="95"/>
      <c r="N104" s="29"/>
      <c r="O104" s="29"/>
    </row>
    <row r="105" spans="1:16" ht="30.75" thickTop="1" x14ac:dyDescent="0.25">
      <c r="A105" s="5">
        <v>27.1</v>
      </c>
      <c r="B105" s="13">
        <v>423621</v>
      </c>
      <c r="C105" s="155" t="s">
        <v>112</v>
      </c>
      <c r="D105" s="156"/>
      <c r="E105" s="156"/>
      <c r="F105" s="157"/>
      <c r="G105" s="16">
        <f>SUM(H105:O105)</f>
        <v>1500000</v>
      </c>
      <c r="H105" s="5"/>
      <c r="I105" s="5">
        <v>150000</v>
      </c>
      <c r="J105" s="5"/>
      <c r="K105" s="22">
        <v>350000</v>
      </c>
      <c r="L105" s="23"/>
      <c r="M105" s="96">
        <v>1000000</v>
      </c>
      <c r="N105" s="5"/>
      <c r="O105" s="5"/>
      <c r="P105" s="142" t="s">
        <v>173</v>
      </c>
    </row>
    <row r="106" spans="1:16" ht="15.75" thickBot="1" x14ac:dyDescent="0.3">
      <c r="A106" s="5"/>
      <c r="B106" s="97"/>
      <c r="C106" s="167" t="s">
        <v>78</v>
      </c>
      <c r="D106" s="153"/>
      <c r="E106" s="153"/>
      <c r="F106" s="168"/>
      <c r="G106" s="21">
        <f>SUM(G105)</f>
        <v>1500000</v>
      </c>
      <c r="H106" s="21">
        <f t="shared" ref="H106:O106" si="22">SUM(H105)</f>
        <v>0</v>
      </c>
      <c r="I106" s="21">
        <f t="shared" si="22"/>
        <v>150000</v>
      </c>
      <c r="J106" s="21">
        <f t="shared" si="22"/>
        <v>0</v>
      </c>
      <c r="K106" s="21">
        <f t="shared" si="22"/>
        <v>350000</v>
      </c>
      <c r="L106" s="21">
        <f t="shared" si="22"/>
        <v>0</v>
      </c>
      <c r="M106" s="21">
        <f t="shared" si="22"/>
        <v>1000000</v>
      </c>
      <c r="N106" s="21">
        <f t="shared" si="22"/>
        <v>0</v>
      </c>
      <c r="O106" s="21">
        <f t="shared" si="22"/>
        <v>0</v>
      </c>
    </row>
    <row r="107" spans="1:16" ht="16.5" thickTop="1" thickBot="1" x14ac:dyDescent="0.3">
      <c r="A107" s="5">
        <v>28</v>
      </c>
      <c r="B107" s="26">
        <v>4237</v>
      </c>
      <c r="C107" s="180" t="s">
        <v>113</v>
      </c>
      <c r="D107" s="156"/>
      <c r="E107" s="156"/>
      <c r="F107" s="157"/>
      <c r="G107" s="85"/>
      <c r="H107" s="29"/>
      <c r="I107" s="85"/>
      <c r="J107" s="29"/>
      <c r="K107" s="85"/>
      <c r="L107" s="85"/>
      <c r="M107" s="28"/>
      <c r="N107" s="29"/>
      <c r="O107" s="29"/>
    </row>
    <row r="108" spans="1:16" ht="15.75" thickTop="1" x14ac:dyDescent="0.25">
      <c r="A108" s="5">
        <v>28.1</v>
      </c>
      <c r="B108" s="98">
        <v>423711</v>
      </c>
      <c r="C108" s="149" t="s">
        <v>114</v>
      </c>
      <c r="D108" s="150"/>
      <c r="E108" s="150"/>
      <c r="F108" s="151"/>
      <c r="G108" s="16">
        <f>SUM(H108:O108)</f>
        <v>40000</v>
      </c>
      <c r="H108" s="5"/>
      <c r="I108" s="22"/>
      <c r="J108" s="23"/>
      <c r="K108" s="22">
        <v>40000</v>
      </c>
      <c r="L108" s="5"/>
      <c r="M108" s="15"/>
      <c r="N108" s="5"/>
      <c r="O108" s="5"/>
      <c r="P108" s="136" t="s">
        <v>169</v>
      </c>
    </row>
    <row r="109" spans="1:16" ht="30" x14ac:dyDescent="0.25">
      <c r="A109" s="5">
        <v>28.2</v>
      </c>
      <c r="B109" s="2">
        <v>423712</v>
      </c>
      <c r="C109" s="149" t="s">
        <v>115</v>
      </c>
      <c r="D109" s="150"/>
      <c r="E109" s="150"/>
      <c r="F109" s="151"/>
      <c r="G109" s="16">
        <f>SUM(H109:O109)</f>
        <v>80000</v>
      </c>
      <c r="H109" s="16"/>
      <c r="I109" s="22">
        <v>40000</v>
      </c>
      <c r="J109" s="23"/>
      <c r="K109" s="22">
        <v>40000</v>
      </c>
      <c r="L109" s="5"/>
      <c r="M109" s="15"/>
      <c r="N109" s="5"/>
      <c r="O109" s="5"/>
      <c r="P109" s="141" t="s">
        <v>174</v>
      </c>
    </row>
    <row r="110" spans="1:16" x14ac:dyDescent="0.25">
      <c r="A110" s="5"/>
      <c r="B110" s="19"/>
      <c r="C110" s="163" t="s">
        <v>78</v>
      </c>
      <c r="D110" s="150"/>
      <c r="E110" s="150"/>
      <c r="F110" s="151"/>
      <c r="G110" s="21">
        <f>SUM(G108:G109)</f>
        <v>120000</v>
      </c>
      <c r="H110" s="21">
        <f t="shared" ref="H110:O110" si="23">SUM(H108:H109)</f>
        <v>0</v>
      </c>
      <c r="I110" s="21">
        <f t="shared" si="23"/>
        <v>40000</v>
      </c>
      <c r="J110" s="21">
        <f t="shared" si="23"/>
        <v>0</v>
      </c>
      <c r="K110" s="21">
        <f t="shared" si="23"/>
        <v>80000</v>
      </c>
      <c r="L110" s="21">
        <f t="shared" si="23"/>
        <v>0</v>
      </c>
      <c r="M110" s="21">
        <f t="shared" si="23"/>
        <v>0</v>
      </c>
      <c r="N110" s="21">
        <f t="shared" si="23"/>
        <v>0</v>
      </c>
      <c r="O110" s="21">
        <f t="shared" si="23"/>
        <v>0</v>
      </c>
    </row>
    <row r="111" spans="1:16" ht="15.75" thickBot="1" x14ac:dyDescent="0.3">
      <c r="A111" s="5">
        <v>29</v>
      </c>
      <c r="B111" s="75">
        <v>4239</v>
      </c>
      <c r="C111" s="169" t="s">
        <v>116</v>
      </c>
      <c r="D111" s="150"/>
      <c r="E111" s="150"/>
      <c r="F111" s="151"/>
      <c r="G111" s="85"/>
      <c r="H111" s="29"/>
      <c r="I111" s="85"/>
      <c r="J111" s="29"/>
      <c r="K111" s="85"/>
      <c r="L111" s="29"/>
      <c r="M111" s="99"/>
      <c r="N111" s="29"/>
      <c r="O111" s="29"/>
    </row>
    <row r="112" spans="1:16" ht="45.75" thickTop="1" x14ac:dyDescent="0.25">
      <c r="A112" s="5">
        <v>29.1</v>
      </c>
      <c r="B112" s="13">
        <v>423911</v>
      </c>
      <c r="C112" s="149" t="s">
        <v>117</v>
      </c>
      <c r="D112" s="150"/>
      <c r="E112" s="150"/>
      <c r="F112" s="151"/>
      <c r="G112" s="16">
        <f>SUM(H112:O112)</f>
        <v>4600000</v>
      </c>
      <c r="H112" s="5"/>
      <c r="I112" s="22">
        <v>250000</v>
      </c>
      <c r="J112" s="23"/>
      <c r="K112" s="22">
        <v>100000</v>
      </c>
      <c r="L112" s="23"/>
      <c r="M112" s="100">
        <v>4250000</v>
      </c>
      <c r="N112" s="5"/>
      <c r="O112" s="5"/>
      <c r="P112" s="142" t="s">
        <v>170</v>
      </c>
    </row>
    <row r="113" spans="1:16" ht="15.75" thickBot="1" x14ac:dyDescent="0.3">
      <c r="A113" s="5">
        <v>29.2</v>
      </c>
      <c r="B113" s="19"/>
      <c r="C113" s="167" t="s">
        <v>78</v>
      </c>
      <c r="D113" s="153"/>
      <c r="E113" s="153"/>
      <c r="F113" s="168"/>
      <c r="G113" s="21">
        <f>SUM(G112)</f>
        <v>4600000</v>
      </c>
      <c r="H113" s="21">
        <f t="shared" ref="H113:O113" si="24">SUM(H112)</f>
        <v>0</v>
      </c>
      <c r="I113" s="21">
        <f t="shared" si="24"/>
        <v>250000</v>
      </c>
      <c r="J113" s="21">
        <f t="shared" si="24"/>
        <v>0</v>
      </c>
      <c r="K113" s="21">
        <f t="shared" si="24"/>
        <v>100000</v>
      </c>
      <c r="L113" s="21">
        <f t="shared" si="24"/>
        <v>0</v>
      </c>
      <c r="M113" s="21">
        <f t="shared" si="24"/>
        <v>4250000</v>
      </c>
      <c r="N113" s="21">
        <f t="shared" si="24"/>
        <v>0</v>
      </c>
      <c r="O113" s="21">
        <f t="shared" si="24"/>
        <v>0</v>
      </c>
    </row>
    <row r="114" spans="1:16" ht="16.5" thickTop="1" thickBot="1" x14ac:dyDescent="0.3">
      <c r="A114" s="5"/>
      <c r="B114" s="101" t="s">
        <v>0</v>
      </c>
      <c r="C114" s="179" t="s">
        <v>1</v>
      </c>
      <c r="D114" s="146"/>
      <c r="E114" s="146"/>
      <c r="F114" s="147"/>
      <c r="G114" s="69" t="s">
        <v>2</v>
      </c>
      <c r="H114" s="69" t="s">
        <v>3</v>
      </c>
      <c r="I114" s="69" t="s">
        <v>4</v>
      </c>
      <c r="J114" s="69" t="s">
        <v>5</v>
      </c>
      <c r="K114" s="69" t="s">
        <v>77</v>
      </c>
      <c r="L114" s="69" t="s">
        <v>6</v>
      </c>
      <c r="M114" s="70" t="s">
        <v>7</v>
      </c>
      <c r="N114" s="71" t="s">
        <v>82</v>
      </c>
      <c r="O114" s="9" t="s">
        <v>183</v>
      </c>
    </row>
    <row r="115" spans="1:16" ht="16.5" thickTop="1" thickBot="1" x14ac:dyDescent="0.3">
      <c r="A115" s="5">
        <v>30</v>
      </c>
      <c r="B115" s="26">
        <v>4242</v>
      </c>
      <c r="C115" s="148" t="s">
        <v>118</v>
      </c>
      <c r="D115" s="146"/>
      <c r="E115" s="146"/>
      <c r="F115" s="171"/>
      <c r="G115" s="85"/>
      <c r="H115" s="29"/>
      <c r="I115" s="85"/>
      <c r="J115" s="29"/>
      <c r="K115" s="85"/>
      <c r="L115" s="29"/>
      <c r="M115" s="102"/>
      <c r="N115" s="29"/>
      <c r="O115" s="29"/>
    </row>
    <row r="116" spans="1:16" ht="27" customHeight="1" thickTop="1" x14ac:dyDescent="0.25">
      <c r="A116" s="5">
        <v>30.1</v>
      </c>
      <c r="B116" s="13">
        <v>424211</v>
      </c>
      <c r="C116" s="175" t="s">
        <v>119</v>
      </c>
      <c r="D116" s="176"/>
      <c r="E116" s="176"/>
      <c r="F116" s="177"/>
      <c r="G116" s="16">
        <f>SUM(H116:O116)</f>
        <v>95000</v>
      </c>
      <c r="H116" s="5">
        <v>70000</v>
      </c>
      <c r="I116" s="16"/>
      <c r="J116" s="5"/>
      <c r="K116" s="22">
        <v>25000</v>
      </c>
      <c r="L116" s="5"/>
      <c r="M116" s="15"/>
      <c r="N116" s="5"/>
      <c r="O116" s="5"/>
      <c r="P116" s="136" t="s">
        <v>169</v>
      </c>
    </row>
    <row r="117" spans="1:16" x14ac:dyDescent="0.25">
      <c r="A117" s="5">
        <v>30.2</v>
      </c>
      <c r="B117" s="13">
        <v>424221</v>
      </c>
      <c r="C117" s="149" t="s">
        <v>39</v>
      </c>
      <c r="D117" s="150"/>
      <c r="E117" s="150"/>
      <c r="F117" s="151"/>
      <c r="G117" s="16">
        <f>SUM(H117:O117)</f>
        <v>40000</v>
      </c>
      <c r="H117" s="5"/>
      <c r="I117" s="16"/>
      <c r="J117" s="5"/>
      <c r="K117" s="22">
        <v>40000</v>
      </c>
      <c r="L117" s="5"/>
      <c r="M117" s="103"/>
      <c r="N117" s="5"/>
      <c r="O117" s="5"/>
      <c r="P117" s="136" t="s">
        <v>169</v>
      </c>
    </row>
    <row r="118" spans="1:16" ht="16.5" customHeight="1" thickBot="1" x14ac:dyDescent="0.3">
      <c r="A118" s="5"/>
      <c r="B118" s="24"/>
      <c r="C118" s="167" t="s">
        <v>78</v>
      </c>
      <c r="D118" s="153"/>
      <c r="E118" s="153"/>
      <c r="F118" s="168"/>
      <c r="G118" s="21">
        <f t="shared" ref="G118:O118" si="25">SUM(G116:G117)</f>
        <v>135000</v>
      </c>
      <c r="H118" s="21">
        <f t="shared" si="25"/>
        <v>70000</v>
      </c>
      <c r="I118" s="21">
        <f t="shared" si="25"/>
        <v>0</v>
      </c>
      <c r="J118" s="21">
        <f t="shared" si="25"/>
        <v>0</v>
      </c>
      <c r="K118" s="21">
        <f t="shared" si="25"/>
        <v>65000</v>
      </c>
      <c r="L118" s="21">
        <f t="shared" si="25"/>
        <v>0</v>
      </c>
      <c r="M118" s="21">
        <f t="shared" si="25"/>
        <v>0</v>
      </c>
      <c r="N118" s="21">
        <f t="shared" si="25"/>
        <v>0</v>
      </c>
      <c r="O118" s="21">
        <f t="shared" si="25"/>
        <v>0</v>
      </c>
    </row>
    <row r="119" spans="1:16" ht="16.5" thickTop="1" thickBot="1" x14ac:dyDescent="0.3">
      <c r="A119" s="5">
        <v>31</v>
      </c>
      <c r="B119" s="26">
        <v>4251</v>
      </c>
      <c r="C119" s="32" t="s">
        <v>40</v>
      </c>
      <c r="D119" s="32"/>
      <c r="E119" s="32"/>
      <c r="F119" s="104"/>
      <c r="G119" s="85"/>
      <c r="H119" s="29"/>
      <c r="I119" s="85"/>
      <c r="J119" s="29"/>
      <c r="K119" s="85"/>
      <c r="L119" s="85"/>
      <c r="M119" s="105"/>
      <c r="N119" s="29"/>
      <c r="O119" s="29"/>
    </row>
    <row r="120" spans="1:16" ht="15.75" thickTop="1" x14ac:dyDescent="0.25">
      <c r="A120" s="5">
        <v>31.1</v>
      </c>
      <c r="B120" s="13">
        <v>425111</v>
      </c>
      <c r="C120" s="149" t="s">
        <v>41</v>
      </c>
      <c r="D120" s="150"/>
      <c r="E120" s="150"/>
      <c r="F120" s="151"/>
      <c r="G120" s="5">
        <f>SUM(H120:O120)</f>
        <v>0</v>
      </c>
      <c r="H120" s="5"/>
      <c r="I120" s="5"/>
      <c r="J120" s="5"/>
      <c r="K120" s="23"/>
      <c r="L120" s="23"/>
      <c r="M120" s="106"/>
      <c r="N120" s="23"/>
      <c r="O120" s="5"/>
    </row>
    <row r="121" spans="1:16" x14ac:dyDescent="0.25">
      <c r="A121" s="5">
        <v>31.2</v>
      </c>
      <c r="B121" s="13">
        <v>425112</v>
      </c>
      <c r="C121" s="149" t="s">
        <v>120</v>
      </c>
      <c r="D121" s="150"/>
      <c r="E121" s="150"/>
      <c r="F121" s="151"/>
      <c r="G121" s="5">
        <f>SUM(H121:O121)</f>
        <v>250000</v>
      </c>
      <c r="H121" s="5"/>
      <c r="I121" s="5"/>
      <c r="J121" s="5"/>
      <c r="K121" s="22">
        <v>200000</v>
      </c>
      <c r="L121" s="23"/>
      <c r="M121" s="106"/>
      <c r="N121" s="22">
        <v>50000</v>
      </c>
      <c r="O121" s="5"/>
      <c r="P121" s="137" t="s">
        <v>175</v>
      </c>
    </row>
    <row r="122" spans="1:16" x14ac:dyDescent="0.25">
      <c r="A122" s="5">
        <v>31.3</v>
      </c>
      <c r="B122" s="13">
        <v>425113</v>
      </c>
      <c r="C122" s="149" t="s">
        <v>121</v>
      </c>
      <c r="D122" s="150"/>
      <c r="E122" s="150"/>
      <c r="F122" s="151"/>
      <c r="G122" s="5">
        <f>SUM(H122:K122)</f>
        <v>50000</v>
      </c>
      <c r="H122" s="23"/>
      <c r="I122" s="16"/>
      <c r="J122" s="5"/>
      <c r="K122" s="22">
        <v>50000</v>
      </c>
      <c r="L122" s="107"/>
      <c r="M122" s="106"/>
      <c r="N122" s="23"/>
      <c r="O122" s="23"/>
      <c r="P122" s="137" t="s">
        <v>175</v>
      </c>
    </row>
    <row r="123" spans="1:16" x14ac:dyDescent="0.25">
      <c r="A123" s="5">
        <v>31.4</v>
      </c>
      <c r="B123" s="13">
        <v>425114</v>
      </c>
      <c r="C123" s="149" t="s">
        <v>152</v>
      </c>
      <c r="D123" s="150"/>
      <c r="E123" s="150"/>
      <c r="F123" s="151"/>
      <c r="G123" s="5">
        <f t="shared" ref="G123:G128" si="26">SUM(H123:O123)</f>
        <v>50000</v>
      </c>
      <c r="H123" s="5"/>
      <c r="I123" s="16"/>
      <c r="J123" s="5"/>
      <c r="K123" s="22">
        <v>50000</v>
      </c>
      <c r="L123" s="23"/>
      <c r="M123" s="106"/>
      <c r="N123" s="23"/>
      <c r="O123" s="5"/>
      <c r="P123" s="137" t="s">
        <v>175</v>
      </c>
    </row>
    <row r="124" spans="1:16" x14ac:dyDescent="0.25">
      <c r="A124" s="5">
        <v>31.5</v>
      </c>
      <c r="B124" s="13">
        <v>425115</v>
      </c>
      <c r="C124" s="149" t="s">
        <v>122</v>
      </c>
      <c r="D124" s="150"/>
      <c r="E124" s="150"/>
      <c r="F124" s="151"/>
      <c r="G124" s="5">
        <f t="shared" si="26"/>
        <v>100000</v>
      </c>
      <c r="H124" s="5"/>
      <c r="I124" s="16"/>
      <c r="J124" s="5"/>
      <c r="K124" s="22">
        <v>100000</v>
      </c>
      <c r="L124" s="22"/>
      <c r="M124" s="106"/>
      <c r="N124" s="23"/>
      <c r="O124" s="5"/>
      <c r="P124" s="137" t="s">
        <v>175</v>
      </c>
    </row>
    <row r="125" spans="1:16" x14ac:dyDescent="0.25">
      <c r="A125" s="5">
        <v>31.6</v>
      </c>
      <c r="B125" s="13">
        <v>425116</v>
      </c>
      <c r="C125" s="149" t="s">
        <v>123</v>
      </c>
      <c r="D125" s="150"/>
      <c r="E125" s="150"/>
      <c r="F125" s="151"/>
      <c r="G125" s="5">
        <f t="shared" si="26"/>
        <v>900000</v>
      </c>
      <c r="H125" s="5"/>
      <c r="I125" s="5"/>
      <c r="J125" s="5"/>
      <c r="K125" s="22"/>
      <c r="L125" s="22">
        <v>900000</v>
      </c>
      <c r="M125" s="106"/>
      <c r="N125" s="23"/>
      <c r="O125" s="5"/>
      <c r="P125" s="137" t="s">
        <v>169</v>
      </c>
    </row>
    <row r="126" spans="1:16" x14ac:dyDescent="0.25">
      <c r="A126" s="5">
        <v>31.7</v>
      </c>
      <c r="B126" s="13">
        <v>425117</v>
      </c>
      <c r="C126" s="149" t="s">
        <v>124</v>
      </c>
      <c r="D126" s="150"/>
      <c r="E126" s="150"/>
      <c r="F126" s="151"/>
      <c r="G126" s="5">
        <f t="shared" si="26"/>
        <v>50000</v>
      </c>
      <c r="H126" s="5"/>
      <c r="I126" s="5"/>
      <c r="J126" s="5"/>
      <c r="K126" s="22">
        <v>50000</v>
      </c>
      <c r="L126" s="22"/>
      <c r="M126" s="106"/>
      <c r="N126" s="23"/>
      <c r="O126" s="5"/>
      <c r="P126" s="137" t="s">
        <v>175</v>
      </c>
    </row>
    <row r="127" spans="1:16" x14ac:dyDescent="0.25">
      <c r="A127" s="5">
        <v>31.8</v>
      </c>
      <c r="B127" s="13">
        <v>425118</v>
      </c>
      <c r="C127" s="149" t="s">
        <v>42</v>
      </c>
      <c r="D127" s="150"/>
      <c r="E127" s="150"/>
      <c r="F127" s="151"/>
      <c r="G127" s="5">
        <f t="shared" si="26"/>
        <v>0</v>
      </c>
      <c r="H127" s="5"/>
      <c r="I127" s="16"/>
      <c r="J127" s="5"/>
      <c r="K127" s="22"/>
      <c r="L127" s="22"/>
      <c r="M127" s="106"/>
      <c r="N127" s="23"/>
      <c r="O127" s="5"/>
      <c r="P127" s="137"/>
    </row>
    <row r="128" spans="1:16" ht="30.75" customHeight="1" x14ac:dyDescent="0.25">
      <c r="A128" s="5">
        <v>31.9</v>
      </c>
      <c r="B128" s="13">
        <v>425119</v>
      </c>
      <c r="C128" s="183" t="s">
        <v>125</v>
      </c>
      <c r="D128" s="184"/>
      <c r="E128" s="184"/>
      <c r="F128" s="185"/>
      <c r="G128" s="5">
        <f t="shared" si="26"/>
        <v>300000</v>
      </c>
      <c r="H128" s="5"/>
      <c r="I128" s="22"/>
      <c r="J128" s="23"/>
      <c r="K128" s="22">
        <v>300000</v>
      </c>
      <c r="L128" s="22"/>
      <c r="M128" s="23"/>
      <c r="N128" s="23"/>
      <c r="O128" s="5"/>
      <c r="P128" s="137" t="s">
        <v>175</v>
      </c>
    </row>
    <row r="129" spans="1:16" ht="15.75" thickBot="1" x14ac:dyDescent="0.3">
      <c r="A129" s="5"/>
      <c r="B129" s="78"/>
      <c r="C129" s="167" t="s">
        <v>78</v>
      </c>
      <c r="D129" s="153"/>
      <c r="E129" s="153"/>
      <c r="F129" s="168"/>
      <c r="G129" s="54">
        <f>SUM(G120:G128)</f>
        <v>1700000</v>
      </c>
      <c r="H129" s="54">
        <f t="shared" ref="H129:O129" si="27">SUM(H120:H128)</f>
        <v>0</v>
      </c>
      <c r="I129" s="54">
        <f t="shared" si="27"/>
        <v>0</v>
      </c>
      <c r="J129" s="54">
        <f t="shared" si="27"/>
        <v>0</v>
      </c>
      <c r="K129" s="54">
        <f>SUM(K120:K128)</f>
        <v>750000</v>
      </c>
      <c r="L129" s="54">
        <f t="shared" si="27"/>
        <v>900000</v>
      </c>
      <c r="M129" s="54">
        <f t="shared" si="27"/>
        <v>0</v>
      </c>
      <c r="N129" s="54">
        <f t="shared" si="27"/>
        <v>50000</v>
      </c>
      <c r="O129" s="54">
        <f t="shared" si="27"/>
        <v>0</v>
      </c>
    </row>
    <row r="130" spans="1:16" ht="16.5" thickTop="1" thickBot="1" x14ac:dyDescent="0.3">
      <c r="A130" s="5"/>
      <c r="B130" s="6" t="s">
        <v>0</v>
      </c>
      <c r="C130" s="145" t="s">
        <v>1</v>
      </c>
      <c r="D130" s="146"/>
      <c r="E130" s="146"/>
      <c r="F130" s="147"/>
      <c r="G130" s="7" t="s">
        <v>2</v>
      </c>
      <c r="H130" s="7" t="s">
        <v>3</v>
      </c>
      <c r="I130" s="7" t="s">
        <v>4</v>
      </c>
      <c r="J130" s="7" t="s">
        <v>5</v>
      </c>
      <c r="K130" s="7" t="s">
        <v>77</v>
      </c>
      <c r="L130" s="7" t="s">
        <v>6</v>
      </c>
      <c r="M130" s="8" t="s">
        <v>7</v>
      </c>
      <c r="N130" s="9" t="s">
        <v>82</v>
      </c>
      <c r="O130" s="9" t="s">
        <v>183</v>
      </c>
    </row>
    <row r="131" spans="1:16" ht="15.75" thickTop="1" x14ac:dyDescent="0.25">
      <c r="A131" s="5">
        <v>32</v>
      </c>
      <c r="B131" s="108">
        <v>4252</v>
      </c>
      <c r="C131" s="180" t="s">
        <v>43</v>
      </c>
      <c r="D131" s="156"/>
      <c r="E131" s="156"/>
      <c r="F131" s="157"/>
      <c r="G131" s="109"/>
      <c r="H131" s="61"/>
      <c r="I131" s="109"/>
      <c r="J131" s="61"/>
      <c r="K131" s="109"/>
      <c r="L131" s="109"/>
      <c r="M131" s="105"/>
      <c r="N131" s="29"/>
      <c r="O131" s="29"/>
    </row>
    <row r="132" spans="1:16" x14ac:dyDescent="0.25">
      <c r="A132" s="5">
        <v>32.1</v>
      </c>
      <c r="B132" s="13">
        <v>425212</v>
      </c>
      <c r="C132" s="149" t="s">
        <v>44</v>
      </c>
      <c r="D132" s="150"/>
      <c r="E132" s="150"/>
      <c r="F132" s="151"/>
      <c r="G132" s="16">
        <f t="shared" ref="G132:G141" si="28">SUM(H132:O132)</f>
        <v>20000</v>
      </c>
      <c r="H132" s="5"/>
      <c r="I132" s="16"/>
      <c r="J132" s="5"/>
      <c r="K132" s="22">
        <v>20000</v>
      </c>
      <c r="L132" s="5"/>
      <c r="M132" s="14"/>
      <c r="N132" s="5"/>
      <c r="O132" s="5"/>
      <c r="P132" s="136" t="s">
        <v>175</v>
      </c>
    </row>
    <row r="133" spans="1:16" x14ac:dyDescent="0.25">
      <c r="A133" s="5">
        <v>32.200000000000003</v>
      </c>
      <c r="B133" s="13">
        <v>425221</v>
      </c>
      <c r="C133" s="149" t="s">
        <v>81</v>
      </c>
      <c r="D133" s="150"/>
      <c r="E133" s="150"/>
      <c r="F133" s="151"/>
      <c r="G133" s="16">
        <f t="shared" si="28"/>
        <v>10000</v>
      </c>
      <c r="H133" s="5"/>
      <c r="I133" s="5"/>
      <c r="J133" s="5"/>
      <c r="K133" s="22">
        <v>10000</v>
      </c>
      <c r="L133" s="5"/>
      <c r="M133" s="15"/>
      <c r="N133" s="5"/>
      <c r="O133" s="5"/>
      <c r="P133" s="136" t="s">
        <v>175</v>
      </c>
    </row>
    <row r="134" spans="1:16" x14ac:dyDescent="0.25">
      <c r="A134" s="5">
        <v>32.299999999999997</v>
      </c>
      <c r="B134" s="2">
        <v>425222</v>
      </c>
      <c r="C134" s="186" t="s">
        <v>45</v>
      </c>
      <c r="D134" s="187"/>
      <c r="E134" s="187"/>
      <c r="F134" s="188"/>
      <c r="G134" s="16">
        <f t="shared" si="28"/>
        <v>50000</v>
      </c>
      <c r="H134" s="5"/>
      <c r="I134" s="5"/>
      <c r="J134" s="5"/>
      <c r="K134" s="22">
        <v>50000</v>
      </c>
      <c r="L134" s="5"/>
      <c r="M134" s="45"/>
      <c r="N134" s="5"/>
      <c r="O134" s="5"/>
      <c r="P134" s="137" t="s">
        <v>175</v>
      </c>
    </row>
    <row r="135" spans="1:16" x14ac:dyDescent="0.25">
      <c r="A135" s="5">
        <v>32.4</v>
      </c>
      <c r="B135" s="13">
        <v>425223</v>
      </c>
      <c r="C135" s="149" t="s">
        <v>126</v>
      </c>
      <c r="D135" s="150"/>
      <c r="E135" s="150"/>
      <c r="F135" s="151"/>
      <c r="G135" s="16">
        <f t="shared" si="28"/>
        <v>10000</v>
      </c>
      <c r="H135" s="5"/>
      <c r="I135" s="16"/>
      <c r="J135" s="5"/>
      <c r="K135" s="22">
        <v>10000</v>
      </c>
      <c r="L135" s="5"/>
      <c r="M135" s="15"/>
      <c r="N135" s="5"/>
      <c r="O135" s="5"/>
      <c r="P135" s="137" t="s">
        <v>175</v>
      </c>
    </row>
    <row r="136" spans="1:16" x14ac:dyDescent="0.25">
      <c r="A136" s="5">
        <v>32.5</v>
      </c>
      <c r="B136" s="43">
        <v>425224</v>
      </c>
      <c r="C136" s="149" t="s">
        <v>127</v>
      </c>
      <c r="D136" s="150"/>
      <c r="E136" s="150"/>
      <c r="F136" s="151"/>
      <c r="G136" s="16">
        <f t="shared" si="28"/>
        <v>20000</v>
      </c>
      <c r="H136" s="5"/>
      <c r="I136" s="5"/>
      <c r="J136" s="5"/>
      <c r="K136" s="22">
        <v>20000</v>
      </c>
      <c r="L136" s="5"/>
      <c r="M136" s="45"/>
      <c r="N136" s="5"/>
      <c r="O136" s="5"/>
      <c r="P136" s="136" t="s">
        <v>175</v>
      </c>
    </row>
    <row r="137" spans="1:16" x14ac:dyDescent="0.25">
      <c r="A137" s="5">
        <v>32.6</v>
      </c>
      <c r="B137" s="13">
        <v>425225</v>
      </c>
      <c r="C137" s="14" t="s">
        <v>46</v>
      </c>
      <c r="D137" s="15"/>
      <c r="E137" s="15"/>
      <c r="F137" s="15"/>
      <c r="G137" s="16">
        <f t="shared" si="28"/>
        <v>10000</v>
      </c>
      <c r="H137" s="5"/>
      <c r="I137" s="16"/>
      <c r="J137" s="5"/>
      <c r="K137" s="22">
        <v>10000</v>
      </c>
      <c r="L137" s="5"/>
      <c r="M137" s="15"/>
      <c r="N137" s="5"/>
      <c r="O137" s="5"/>
      <c r="P137" s="136" t="s">
        <v>175</v>
      </c>
    </row>
    <row r="138" spans="1:16" x14ac:dyDescent="0.25">
      <c r="A138" s="5">
        <v>32.700000000000003</v>
      </c>
      <c r="B138" s="13">
        <v>425227</v>
      </c>
      <c r="C138" s="149" t="s">
        <v>128</v>
      </c>
      <c r="D138" s="150"/>
      <c r="E138" s="150"/>
      <c r="F138" s="151"/>
      <c r="G138" s="16">
        <f t="shared" si="28"/>
        <v>150000</v>
      </c>
      <c r="H138" s="5"/>
      <c r="I138" s="16"/>
      <c r="J138" s="5"/>
      <c r="K138" s="22">
        <v>150000</v>
      </c>
      <c r="L138" s="5"/>
      <c r="M138" s="15"/>
      <c r="N138" s="5"/>
      <c r="O138" s="5"/>
      <c r="P138" s="136" t="s">
        <v>175</v>
      </c>
    </row>
    <row r="139" spans="1:16" ht="30.75" customHeight="1" x14ac:dyDescent="0.25">
      <c r="A139" s="5">
        <v>32.799999999999997</v>
      </c>
      <c r="B139" s="43">
        <v>425261</v>
      </c>
      <c r="C139" s="186" t="s">
        <v>129</v>
      </c>
      <c r="D139" s="187"/>
      <c r="E139" s="187"/>
      <c r="F139" s="188"/>
      <c r="G139" s="16">
        <f t="shared" si="28"/>
        <v>10000</v>
      </c>
      <c r="H139" s="46"/>
      <c r="I139" s="46"/>
      <c r="J139" s="46"/>
      <c r="K139" s="47">
        <v>10000</v>
      </c>
      <c r="L139" s="46"/>
      <c r="M139" s="46"/>
      <c r="N139" s="46"/>
      <c r="O139" s="46"/>
      <c r="P139" s="136" t="s">
        <v>175</v>
      </c>
    </row>
    <row r="140" spans="1:16" ht="27" customHeight="1" x14ac:dyDescent="0.25">
      <c r="A140" s="5">
        <v>32.9</v>
      </c>
      <c r="B140" s="13">
        <v>425281</v>
      </c>
      <c r="C140" s="164" t="s">
        <v>130</v>
      </c>
      <c r="D140" s="165"/>
      <c r="E140" s="165"/>
      <c r="F140" s="166"/>
      <c r="G140" s="16">
        <f t="shared" si="28"/>
        <v>20000</v>
      </c>
      <c r="H140" s="5"/>
      <c r="I140" s="5"/>
      <c r="J140" s="5"/>
      <c r="K140" s="22">
        <v>20000</v>
      </c>
      <c r="L140" s="5"/>
      <c r="M140" s="15"/>
      <c r="N140" s="5"/>
      <c r="O140" s="5"/>
      <c r="P140" s="137" t="s">
        <v>175</v>
      </c>
    </row>
    <row r="141" spans="1:16" ht="30" customHeight="1" x14ac:dyDescent="0.25">
      <c r="A141" s="5">
        <v>32.1</v>
      </c>
      <c r="B141" s="13">
        <v>425291</v>
      </c>
      <c r="C141" s="164" t="s">
        <v>131</v>
      </c>
      <c r="D141" s="165"/>
      <c r="E141" s="165"/>
      <c r="F141" s="166"/>
      <c r="G141" s="16">
        <f t="shared" si="28"/>
        <v>30000</v>
      </c>
      <c r="H141" s="5"/>
      <c r="I141" s="5"/>
      <c r="J141" s="5"/>
      <c r="K141" s="22">
        <v>30000</v>
      </c>
      <c r="L141" s="5"/>
      <c r="M141" s="15"/>
      <c r="N141" s="5"/>
      <c r="O141" s="5"/>
      <c r="P141" s="136" t="s">
        <v>175</v>
      </c>
    </row>
    <row r="142" spans="1:16" ht="15.75" thickBot="1" x14ac:dyDescent="0.3">
      <c r="A142" s="5"/>
      <c r="B142" s="78"/>
      <c r="C142" s="167" t="s">
        <v>78</v>
      </c>
      <c r="D142" s="153"/>
      <c r="E142" s="153"/>
      <c r="F142" s="168"/>
      <c r="G142" s="110">
        <f>SUM(G132:G141)</f>
        <v>330000</v>
      </c>
      <c r="H142" s="110">
        <f t="shared" ref="H142:O142" si="29">SUM(H132:H141)</f>
        <v>0</v>
      </c>
      <c r="I142" s="110">
        <f t="shared" si="29"/>
        <v>0</v>
      </c>
      <c r="J142" s="110">
        <f t="shared" si="29"/>
        <v>0</v>
      </c>
      <c r="K142" s="110">
        <f t="shared" si="29"/>
        <v>330000</v>
      </c>
      <c r="L142" s="110">
        <f t="shared" si="29"/>
        <v>0</v>
      </c>
      <c r="M142" s="110">
        <f t="shared" si="29"/>
        <v>0</v>
      </c>
      <c r="N142" s="110">
        <f t="shared" si="29"/>
        <v>0</v>
      </c>
      <c r="O142" s="110">
        <f t="shared" si="29"/>
        <v>0</v>
      </c>
    </row>
    <row r="143" spans="1:16" ht="15.75" thickTop="1" x14ac:dyDescent="0.25">
      <c r="A143" s="5">
        <v>33</v>
      </c>
      <c r="B143" s="108">
        <v>4261</v>
      </c>
      <c r="C143" s="180" t="s">
        <v>47</v>
      </c>
      <c r="D143" s="156"/>
      <c r="E143" s="156"/>
      <c r="F143" s="157"/>
      <c r="G143" s="85"/>
      <c r="H143" s="29"/>
      <c r="I143" s="85"/>
      <c r="J143" s="29"/>
      <c r="K143" s="85"/>
      <c r="L143" s="29"/>
      <c r="M143" s="105"/>
      <c r="N143" s="29"/>
      <c r="O143" s="29"/>
    </row>
    <row r="144" spans="1:16" x14ac:dyDescent="0.25">
      <c r="A144" s="5">
        <v>33.1</v>
      </c>
      <c r="B144" s="13">
        <v>426111</v>
      </c>
      <c r="C144" s="149" t="s">
        <v>48</v>
      </c>
      <c r="D144" s="150"/>
      <c r="E144" s="150"/>
      <c r="F144" s="151"/>
      <c r="G144" s="16">
        <f>SUM(H144:O144)</f>
        <v>100000</v>
      </c>
      <c r="H144" s="5"/>
      <c r="I144" s="5"/>
      <c r="J144" s="5"/>
      <c r="K144" s="22">
        <v>100000</v>
      </c>
      <c r="L144" s="5"/>
      <c r="M144" s="15"/>
      <c r="N144" s="5"/>
      <c r="O144" s="5"/>
      <c r="P144" s="2" t="s">
        <v>180</v>
      </c>
    </row>
    <row r="145" spans="1:16" x14ac:dyDescent="0.25">
      <c r="A145" s="5">
        <v>33.200000000000003</v>
      </c>
      <c r="B145" s="13">
        <v>426121</v>
      </c>
      <c r="C145" s="149" t="s">
        <v>49</v>
      </c>
      <c r="D145" s="150"/>
      <c r="E145" s="150"/>
      <c r="F145" s="151"/>
      <c r="G145" s="16">
        <f>SUM(H145:O145)</f>
        <v>50000</v>
      </c>
      <c r="H145" s="5"/>
      <c r="I145" s="5"/>
      <c r="J145" s="5"/>
      <c r="K145" s="22">
        <v>50000</v>
      </c>
      <c r="L145" s="5"/>
      <c r="M145" s="15"/>
      <c r="N145" s="5"/>
      <c r="O145" s="5"/>
      <c r="P145" s="136" t="s">
        <v>169</v>
      </c>
    </row>
    <row r="146" spans="1:16" ht="30" x14ac:dyDescent="0.25">
      <c r="A146" s="5">
        <v>33.299999999999997</v>
      </c>
      <c r="B146" s="13">
        <v>426131</v>
      </c>
      <c r="C146" s="149" t="s">
        <v>50</v>
      </c>
      <c r="D146" s="150"/>
      <c r="E146" s="150"/>
      <c r="F146" s="151"/>
      <c r="G146" s="16">
        <f>SUM(H146:O146)</f>
        <v>25000</v>
      </c>
      <c r="H146" s="5"/>
      <c r="I146" s="16">
        <v>5000</v>
      </c>
      <c r="J146" s="5"/>
      <c r="K146" s="22">
        <v>20000</v>
      </c>
      <c r="L146" s="5"/>
      <c r="M146" s="15"/>
      <c r="N146" s="5"/>
      <c r="O146" s="5"/>
      <c r="P146" s="141" t="s">
        <v>176</v>
      </c>
    </row>
    <row r="147" spans="1:16" ht="15.75" thickBot="1" x14ac:dyDescent="0.3">
      <c r="A147" s="5"/>
      <c r="B147" s="19"/>
      <c r="C147" s="167" t="s">
        <v>78</v>
      </c>
      <c r="D147" s="153"/>
      <c r="E147" s="153"/>
      <c r="F147" s="168"/>
      <c r="G147" s="21">
        <f>SUM(G144:G146)</f>
        <v>175000</v>
      </c>
      <c r="H147" s="21">
        <f t="shared" ref="H147:O147" si="30">SUM(H144:H146)</f>
        <v>0</v>
      </c>
      <c r="I147" s="21">
        <f t="shared" si="30"/>
        <v>5000</v>
      </c>
      <c r="J147" s="21">
        <f t="shared" si="30"/>
        <v>0</v>
      </c>
      <c r="K147" s="21">
        <f t="shared" si="30"/>
        <v>170000</v>
      </c>
      <c r="L147" s="21">
        <f t="shared" si="30"/>
        <v>0</v>
      </c>
      <c r="M147" s="21">
        <f t="shared" si="30"/>
        <v>0</v>
      </c>
      <c r="N147" s="21">
        <f t="shared" si="30"/>
        <v>0</v>
      </c>
      <c r="O147" s="21">
        <f t="shared" si="30"/>
        <v>0</v>
      </c>
    </row>
    <row r="148" spans="1:16" ht="29.25" customHeight="1" thickTop="1" x14ac:dyDescent="0.25">
      <c r="A148" s="5">
        <v>34</v>
      </c>
      <c r="B148" s="111">
        <v>4263</v>
      </c>
      <c r="C148" s="190" t="s">
        <v>51</v>
      </c>
      <c r="D148" s="176"/>
      <c r="E148" s="176"/>
      <c r="F148" s="177"/>
      <c r="G148" s="85"/>
      <c r="H148" s="29"/>
      <c r="I148" s="29"/>
      <c r="J148" s="29"/>
      <c r="K148" s="85"/>
      <c r="L148" s="29"/>
      <c r="M148" s="105"/>
      <c r="N148" s="29"/>
      <c r="O148" s="29"/>
    </row>
    <row r="149" spans="1:16" ht="27" customHeight="1" x14ac:dyDescent="0.25">
      <c r="A149" s="5">
        <v>34.1</v>
      </c>
      <c r="B149" s="13">
        <v>426311</v>
      </c>
      <c r="C149" s="164" t="s">
        <v>52</v>
      </c>
      <c r="D149" s="165"/>
      <c r="E149" s="165"/>
      <c r="F149" s="166"/>
      <c r="G149" s="16">
        <f>SUM(H149:O149)</f>
        <v>150000</v>
      </c>
      <c r="H149" s="5"/>
      <c r="I149" s="5"/>
      <c r="J149" s="5"/>
      <c r="K149" s="22">
        <v>150000</v>
      </c>
      <c r="L149" s="5"/>
      <c r="M149" s="15"/>
      <c r="N149" s="5"/>
      <c r="O149" s="5"/>
      <c r="P149" s="136" t="s">
        <v>169</v>
      </c>
    </row>
    <row r="150" spans="1:16" ht="15.75" thickBot="1" x14ac:dyDescent="0.3">
      <c r="A150" s="5"/>
      <c r="B150" s="19"/>
      <c r="C150" s="167" t="s">
        <v>79</v>
      </c>
      <c r="D150" s="153"/>
      <c r="E150" s="153"/>
      <c r="F150" s="168"/>
      <c r="G150" s="54">
        <f>SUM(G149)</f>
        <v>150000</v>
      </c>
      <c r="H150" s="54">
        <f t="shared" ref="H150:O150" si="31">SUM(H149)</f>
        <v>0</v>
      </c>
      <c r="I150" s="54">
        <f t="shared" si="31"/>
        <v>0</v>
      </c>
      <c r="J150" s="54">
        <f t="shared" si="31"/>
        <v>0</v>
      </c>
      <c r="K150" s="54">
        <f t="shared" si="31"/>
        <v>150000</v>
      </c>
      <c r="L150" s="54">
        <f t="shared" si="31"/>
        <v>0</v>
      </c>
      <c r="M150" s="54">
        <f t="shared" si="31"/>
        <v>0</v>
      </c>
      <c r="N150" s="54">
        <f t="shared" si="31"/>
        <v>0</v>
      </c>
      <c r="O150" s="54">
        <f t="shared" si="31"/>
        <v>0</v>
      </c>
    </row>
    <row r="151" spans="1:16" ht="16.5" thickTop="1" thickBot="1" x14ac:dyDescent="0.3">
      <c r="A151" s="5"/>
      <c r="B151" s="6" t="s">
        <v>0</v>
      </c>
      <c r="C151" s="145" t="s">
        <v>1</v>
      </c>
      <c r="D151" s="146"/>
      <c r="E151" s="146"/>
      <c r="F151" s="147"/>
      <c r="G151" s="7" t="s">
        <v>2</v>
      </c>
      <c r="H151" s="7" t="s">
        <v>3</v>
      </c>
      <c r="I151" s="7" t="s">
        <v>4</v>
      </c>
      <c r="J151" s="7" t="s">
        <v>5</v>
      </c>
      <c r="K151" s="7" t="s">
        <v>77</v>
      </c>
      <c r="L151" s="7" t="s">
        <v>6</v>
      </c>
      <c r="M151" s="8" t="s">
        <v>7</v>
      </c>
      <c r="N151" s="9" t="s">
        <v>82</v>
      </c>
      <c r="O151" s="9" t="s">
        <v>183</v>
      </c>
    </row>
    <row r="152" spans="1:16" ht="15.75" thickTop="1" x14ac:dyDescent="0.25">
      <c r="A152" s="5">
        <v>35</v>
      </c>
      <c r="B152" s="112">
        <v>4264</v>
      </c>
      <c r="C152" s="189" t="s">
        <v>53</v>
      </c>
      <c r="D152" s="156"/>
      <c r="E152" s="156"/>
      <c r="F152" s="157"/>
      <c r="G152" s="58"/>
      <c r="H152" s="65"/>
      <c r="I152" s="58"/>
      <c r="J152" s="65"/>
      <c r="K152" s="65"/>
      <c r="L152" s="65"/>
      <c r="M152" s="113"/>
      <c r="N152" s="65"/>
      <c r="O152" s="65"/>
    </row>
    <row r="153" spans="1:16" x14ac:dyDescent="0.25">
      <c r="A153" s="5">
        <v>35.1</v>
      </c>
      <c r="B153" s="13">
        <v>426411</v>
      </c>
      <c r="C153" s="149" t="s">
        <v>54</v>
      </c>
      <c r="D153" s="150"/>
      <c r="E153" s="150"/>
      <c r="F153" s="151"/>
      <c r="G153" s="16">
        <f>SUM(H153:O153)</f>
        <v>40000</v>
      </c>
      <c r="H153" s="16"/>
      <c r="I153" s="16"/>
      <c r="J153" s="16"/>
      <c r="K153" s="22">
        <v>40000</v>
      </c>
      <c r="L153" s="16"/>
      <c r="M153" s="103"/>
      <c r="N153" s="16"/>
      <c r="O153" s="16"/>
      <c r="P153" s="137" t="s">
        <v>169</v>
      </c>
    </row>
    <row r="154" spans="1:16" x14ac:dyDescent="0.25">
      <c r="A154" s="5">
        <v>35.200000000000003</v>
      </c>
      <c r="B154" s="13">
        <v>426413</v>
      </c>
      <c r="C154" s="149" t="s">
        <v>55</v>
      </c>
      <c r="D154" s="150"/>
      <c r="E154" s="150"/>
      <c r="F154" s="151"/>
      <c r="G154" s="16">
        <f>SUM(H154:O154)</f>
        <v>5000</v>
      </c>
      <c r="H154" s="16"/>
      <c r="I154" s="16"/>
      <c r="J154" s="16"/>
      <c r="K154" s="22">
        <v>5000</v>
      </c>
      <c r="L154" s="16"/>
      <c r="M154" s="103"/>
      <c r="N154" s="16"/>
      <c r="O154" s="16"/>
      <c r="P154" s="136" t="s">
        <v>169</v>
      </c>
    </row>
    <row r="155" spans="1:16" x14ac:dyDescent="0.25">
      <c r="A155" s="5"/>
      <c r="B155" s="24"/>
      <c r="C155" s="163" t="s">
        <v>79</v>
      </c>
      <c r="D155" s="150"/>
      <c r="E155" s="150"/>
      <c r="F155" s="151"/>
      <c r="G155" s="21">
        <f>SUM(G153:G154)</f>
        <v>45000</v>
      </c>
      <c r="H155" s="21">
        <f t="shared" ref="H155:O155" si="32">SUM(H153:H154)</f>
        <v>0</v>
      </c>
      <c r="I155" s="21">
        <f t="shared" si="32"/>
        <v>0</v>
      </c>
      <c r="J155" s="21">
        <f t="shared" si="32"/>
        <v>0</v>
      </c>
      <c r="K155" s="21">
        <f t="shared" si="32"/>
        <v>45000</v>
      </c>
      <c r="L155" s="21">
        <f t="shared" si="32"/>
        <v>0</v>
      </c>
      <c r="M155" s="21">
        <f t="shared" si="32"/>
        <v>0</v>
      </c>
      <c r="N155" s="21">
        <f t="shared" si="32"/>
        <v>0</v>
      </c>
      <c r="O155" s="21">
        <f t="shared" si="32"/>
        <v>0</v>
      </c>
    </row>
    <row r="156" spans="1:16" x14ac:dyDescent="0.25">
      <c r="A156" s="5">
        <v>36</v>
      </c>
      <c r="B156" s="55">
        <v>4266</v>
      </c>
      <c r="C156" s="56" t="s">
        <v>56</v>
      </c>
      <c r="D156" s="56"/>
      <c r="E156" s="56"/>
      <c r="F156" s="57"/>
      <c r="G156" s="85"/>
      <c r="H156" s="29"/>
      <c r="I156" s="29"/>
      <c r="J156" s="29"/>
      <c r="K156" s="85"/>
      <c r="L156" s="29"/>
      <c r="M156" s="113"/>
      <c r="N156" s="29"/>
      <c r="O156" s="29"/>
    </row>
    <row r="157" spans="1:16" x14ac:dyDescent="0.25">
      <c r="A157" s="5">
        <v>36.1</v>
      </c>
      <c r="B157" s="43">
        <v>426611</v>
      </c>
      <c r="C157" s="44" t="s">
        <v>57</v>
      </c>
      <c r="D157" s="45"/>
      <c r="E157" s="45"/>
      <c r="F157" s="45"/>
      <c r="G157" s="16">
        <f>SUM(H157:O157)</f>
        <v>300000</v>
      </c>
      <c r="H157" s="5"/>
      <c r="I157" s="5"/>
      <c r="J157" s="5"/>
      <c r="K157" s="22">
        <v>300000</v>
      </c>
      <c r="L157" s="5"/>
      <c r="M157" s="15"/>
      <c r="N157" s="5"/>
      <c r="O157" s="5"/>
      <c r="P157" s="136" t="s">
        <v>169</v>
      </c>
    </row>
    <row r="158" spans="1:16" x14ac:dyDescent="0.25">
      <c r="A158" s="5">
        <v>36.200000000000003</v>
      </c>
      <c r="B158" s="13">
        <v>426631</v>
      </c>
      <c r="C158" s="14" t="s">
        <v>58</v>
      </c>
      <c r="D158" s="15"/>
      <c r="E158" s="15"/>
      <c r="F158" s="15"/>
      <c r="G158" s="16">
        <f>SUM(H158:O158)</f>
        <v>30000</v>
      </c>
      <c r="H158" s="5"/>
      <c r="I158" s="5"/>
      <c r="J158" s="5"/>
      <c r="K158" s="22">
        <v>30000</v>
      </c>
      <c r="L158" s="5"/>
      <c r="M158" s="15"/>
      <c r="N158" s="5"/>
      <c r="O158" s="5"/>
    </row>
    <row r="159" spans="1:16" ht="15.75" thickBot="1" x14ac:dyDescent="0.3">
      <c r="A159" s="5"/>
      <c r="B159" s="24"/>
      <c r="C159" s="167" t="s">
        <v>78</v>
      </c>
      <c r="D159" s="153"/>
      <c r="E159" s="153"/>
      <c r="F159" s="168"/>
      <c r="G159" s="21">
        <f>SUM(G157:G158)</f>
        <v>330000</v>
      </c>
      <c r="H159" s="21">
        <f t="shared" ref="H159:O159" si="33">SUM(H157:H158)</f>
        <v>0</v>
      </c>
      <c r="I159" s="21">
        <f t="shared" si="33"/>
        <v>0</v>
      </c>
      <c r="J159" s="21">
        <f t="shared" si="33"/>
        <v>0</v>
      </c>
      <c r="K159" s="21">
        <f t="shared" si="33"/>
        <v>330000</v>
      </c>
      <c r="L159" s="21">
        <f t="shared" si="33"/>
        <v>0</v>
      </c>
      <c r="M159" s="21">
        <f t="shared" si="33"/>
        <v>0</v>
      </c>
      <c r="N159" s="21">
        <f t="shared" si="33"/>
        <v>0</v>
      </c>
      <c r="O159" s="21">
        <f t="shared" si="33"/>
        <v>0</v>
      </c>
    </row>
    <row r="160" spans="1:16" ht="16.5" thickTop="1" thickBot="1" x14ac:dyDescent="0.3">
      <c r="A160" s="5">
        <v>37</v>
      </c>
      <c r="B160" s="108">
        <v>4267</v>
      </c>
      <c r="C160" s="32" t="s">
        <v>59</v>
      </c>
      <c r="D160" s="32"/>
      <c r="E160" s="32"/>
      <c r="F160" s="104"/>
      <c r="G160" s="85"/>
      <c r="H160" s="29"/>
      <c r="I160" s="29"/>
      <c r="J160" s="29"/>
      <c r="K160" s="85"/>
      <c r="L160" s="29"/>
      <c r="M160" s="28"/>
      <c r="N160" s="29"/>
      <c r="O160" s="29"/>
    </row>
    <row r="161" spans="1:17" ht="30" customHeight="1" thickTop="1" x14ac:dyDescent="0.25">
      <c r="A161" s="5">
        <v>37.1</v>
      </c>
      <c r="B161" s="43">
        <v>426791</v>
      </c>
      <c r="C161" s="164" t="s">
        <v>132</v>
      </c>
      <c r="D161" s="165"/>
      <c r="E161" s="165"/>
      <c r="F161" s="166"/>
      <c r="G161" s="46">
        <f>SUM(H161:O161)</f>
        <v>0</v>
      </c>
      <c r="H161" s="5"/>
      <c r="I161" s="5"/>
      <c r="J161" s="5"/>
      <c r="K161" s="22"/>
      <c r="L161" s="5"/>
      <c r="M161" s="15"/>
      <c r="N161" s="5"/>
      <c r="O161" s="5"/>
      <c r="P161" s="136" t="s">
        <v>169</v>
      </c>
    </row>
    <row r="162" spans="1:17" x14ac:dyDescent="0.25">
      <c r="A162" s="5"/>
      <c r="B162" s="19"/>
      <c r="C162" s="163" t="s">
        <v>78</v>
      </c>
      <c r="D162" s="150"/>
      <c r="E162" s="150"/>
      <c r="F162" s="151"/>
      <c r="G162" s="21">
        <f>SUM(G161)</f>
        <v>0</v>
      </c>
      <c r="H162" s="21">
        <f t="shared" ref="H162:O162" si="34">SUM(H161)</f>
        <v>0</v>
      </c>
      <c r="I162" s="21">
        <f t="shared" si="34"/>
        <v>0</v>
      </c>
      <c r="J162" s="21">
        <f t="shared" si="34"/>
        <v>0</v>
      </c>
      <c r="K162" s="21">
        <f t="shared" si="34"/>
        <v>0</v>
      </c>
      <c r="L162" s="21">
        <f t="shared" si="34"/>
        <v>0</v>
      </c>
      <c r="M162" s="21">
        <f t="shared" si="34"/>
        <v>0</v>
      </c>
      <c r="N162" s="21">
        <f t="shared" si="34"/>
        <v>0</v>
      </c>
      <c r="O162" s="21">
        <f t="shared" si="34"/>
        <v>0</v>
      </c>
    </row>
    <row r="163" spans="1:17" x14ac:dyDescent="0.25">
      <c r="A163" s="5">
        <v>38</v>
      </c>
      <c r="B163" s="55">
        <v>4268</v>
      </c>
      <c r="C163" s="56" t="s">
        <v>60</v>
      </c>
      <c r="D163" s="56"/>
      <c r="E163" s="56"/>
      <c r="F163" s="57"/>
      <c r="G163" s="58"/>
      <c r="H163" s="29"/>
      <c r="I163" s="85"/>
      <c r="J163" s="29"/>
      <c r="K163" s="85"/>
      <c r="L163" s="29"/>
      <c r="M163" s="113"/>
      <c r="N163" s="29"/>
      <c r="O163" s="29"/>
    </row>
    <row r="164" spans="1:17" x14ac:dyDescent="0.25">
      <c r="A164" s="5">
        <v>38.1</v>
      </c>
      <c r="B164" s="13">
        <v>426811</v>
      </c>
      <c r="C164" s="149" t="s">
        <v>61</v>
      </c>
      <c r="D164" s="150"/>
      <c r="E164" s="150"/>
      <c r="F164" s="151"/>
      <c r="G164" s="16">
        <f>SUM(H164:O164)</f>
        <v>220000</v>
      </c>
      <c r="H164" s="5"/>
      <c r="I164" s="5"/>
      <c r="J164" s="5"/>
      <c r="K164" s="22">
        <v>220000</v>
      </c>
      <c r="L164" s="5"/>
      <c r="M164" s="15"/>
      <c r="N164" s="5"/>
      <c r="O164" s="5"/>
      <c r="P164" s="136" t="s">
        <v>169</v>
      </c>
    </row>
    <row r="165" spans="1:17" x14ac:dyDescent="0.25">
      <c r="A165" s="5">
        <v>38.200000000000003</v>
      </c>
      <c r="B165" s="13">
        <v>426812</v>
      </c>
      <c r="C165" s="149" t="s">
        <v>62</v>
      </c>
      <c r="D165" s="150"/>
      <c r="E165" s="150"/>
      <c r="F165" s="151"/>
      <c r="G165" s="16">
        <f>SUM(H165:O165)</f>
        <v>50000</v>
      </c>
      <c r="H165" s="5"/>
      <c r="I165" s="5"/>
      <c r="J165" s="5"/>
      <c r="K165" s="22">
        <v>50000</v>
      </c>
      <c r="L165" s="5"/>
      <c r="M165" s="15"/>
      <c r="N165" s="5"/>
      <c r="O165" s="5"/>
      <c r="P165" s="136" t="s">
        <v>169</v>
      </c>
    </row>
    <row r="166" spans="1:17" x14ac:dyDescent="0.25">
      <c r="A166" s="5">
        <v>38.299999999999997</v>
      </c>
      <c r="B166" s="13">
        <v>426821</v>
      </c>
      <c r="C166" s="149" t="s">
        <v>155</v>
      </c>
      <c r="D166" s="150"/>
      <c r="E166" s="150"/>
      <c r="F166" s="151"/>
      <c r="G166" s="16">
        <f>SUM(H166:O166)</f>
        <v>50000</v>
      </c>
      <c r="H166" s="5"/>
      <c r="I166" s="16"/>
      <c r="J166" s="5"/>
      <c r="K166" s="22">
        <v>50000</v>
      </c>
      <c r="L166" s="16"/>
      <c r="M166" s="15"/>
      <c r="N166" s="5"/>
      <c r="O166" s="5"/>
      <c r="P166" s="136" t="s">
        <v>169</v>
      </c>
    </row>
    <row r="167" spans="1:17" x14ac:dyDescent="0.25">
      <c r="A167" s="5">
        <v>38.4</v>
      </c>
      <c r="B167" s="13">
        <v>426822</v>
      </c>
      <c r="C167" s="149" t="s">
        <v>133</v>
      </c>
      <c r="D167" s="150"/>
      <c r="E167" s="150"/>
      <c r="F167" s="151"/>
      <c r="G167" s="16">
        <f>SUM(H167:O167)</f>
        <v>40000</v>
      </c>
      <c r="H167" s="5"/>
      <c r="I167" s="16"/>
      <c r="J167" s="5"/>
      <c r="K167" s="22">
        <v>40000</v>
      </c>
      <c r="L167" s="5"/>
      <c r="M167" s="15"/>
      <c r="N167" s="5"/>
      <c r="O167" s="5"/>
      <c r="P167" s="136" t="s">
        <v>169</v>
      </c>
    </row>
    <row r="168" spans="1:17" ht="15.75" thickBot="1" x14ac:dyDescent="0.3">
      <c r="A168" s="5"/>
      <c r="B168" s="24"/>
      <c r="C168" s="182" t="s">
        <v>78</v>
      </c>
      <c r="D168" s="153"/>
      <c r="E168" s="153"/>
      <c r="F168" s="168"/>
      <c r="G168" s="21">
        <f>SUM(G164:G167)</f>
        <v>360000</v>
      </c>
      <c r="H168" s="21">
        <f t="shared" ref="H168:O168" si="35">SUM(H164:H167)</f>
        <v>0</v>
      </c>
      <c r="I168" s="21">
        <f t="shared" si="35"/>
        <v>0</v>
      </c>
      <c r="J168" s="21">
        <f t="shared" si="35"/>
        <v>0</v>
      </c>
      <c r="K168" s="21">
        <f t="shared" si="35"/>
        <v>360000</v>
      </c>
      <c r="L168" s="21">
        <f t="shared" si="35"/>
        <v>0</v>
      </c>
      <c r="M168" s="21">
        <f t="shared" si="35"/>
        <v>0</v>
      </c>
      <c r="N168" s="21">
        <f t="shared" si="35"/>
        <v>0</v>
      </c>
      <c r="O168" s="21">
        <f t="shared" si="35"/>
        <v>0</v>
      </c>
    </row>
    <row r="169" spans="1:17" ht="15.75" thickTop="1" x14ac:dyDescent="0.25">
      <c r="A169" s="5">
        <v>39</v>
      </c>
      <c r="B169" s="108">
        <v>4269</v>
      </c>
      <c r="C169" s="180" t="s">
        <v>63</v>
      </c>
      <c r="D169" s="156"/>
      <c r="E169" s="156"/>
      <c r="F169" s="191"/>
      <c r="G169" s="85"/>
      <c r="H169" s="29"/>
      <c r="I169" s="85"/>
      <c r="J169" s="29"/>
      <c r="K169" s="85"/>
      <c r="L169" s="29"/>
      <c r="M169" s="114"/>
      <c r="N169" s="29"/>
      <c r="O169" s="29"/>
    </row>
    <row r="170" spans="1:17" x14ac:dyDescent="0.25">
      <c r="A170" s="5">
        <v>39.1</v>
      </c>
      <c r="B170" s="13">
        <v>426911</v>
      </c>
      <c r="C170" s="149" t="s">
        <v>134</v>
      </c>
      <c r="D170" s="150"/>
      <c r="E170" s="150"/>
      <c r="F170" s="151"/>
      <c r="G170" s="16">
        <f>SUM(H170:O170)</f>
        <v>250000</v>
      </c>
      <c r="H170" s="5"/>
      <c r="I170" s="5"/>
      <c r="J170" s="5"/>
      <c r="K170" s="22">
        <v>250000</v>
      </c>
      <c r="L170" s="5"/>
      <c r="M170" s="15"/>
      <c r="N170" s="5"/>
      <c r="O170" s="5"/>
      <c r="P170" s="136" t="s">
        <v>169</v>
      </c>
    </row>
    <row r="171" spans="1:17" x14ac:dyDescent="0.25">
      <c r="A171" s="5">
        <v>39.200000000000003</v>
      </c>
      <c r="B171" s="13">
        <v>426912</v>
      </c>
      <c r="C171" s="149" t="s">
        <v>135</v>
      </c>
      <c r="D171" s="150"/>
      <c r="E171" s="150"/>
      <c r="F171" s="151"/>
      <c r="G171" s="16">
        <f>SUM(H171:O171)</f>
        <v>20000</v>
      </c>
      <c r="H171" s="5"/>
      <c r="I171" s="16"/>
      <c r="J171" s="5"/>
      <c r="K171" s="22">
        <v>20000</v>
      </c>
      <c r="L171" s="5"/>
      <c r="M171" s="15"/>
      <c r="N171" s="5"/>
      <c r="O171" s="5"/>
      <c r="P171" s="136" t="s">
        <v>169</v>
      </c>
      <c r="Q171" s="18"/>
    </row>
    <row r="172" spans="1:17" x14ac:dyDescent="0.25">
      <c r="A172" s="5">
        <v>39.299999999999997</v>
      </c>
      <c r="B172" s="13">
        <v>426913</v>
      </c>
      <c r="C172" s="149" t="s">
        <v>64</v>
      </c>
      <c r="D172" s="150"/>
      <c r="E172" s="150"/>
      <c r="F172" s="151"/>
      <c r="G172" s="16">
        <f>SUM(H172:O172)</f>
        <v>20000</v>
      </c>
      <c r="H172" s="5"/>
      <c r="I172" s="5"/>
      <c r="J172" s="5"/>
      <c r="K172" s="22">
        <v>20000</v>
      </c>
      <c r="L172" s="5"/>
      <c r="M172" s="15"/>
      <c r="N172" s="5"/>
      <c r="O172" s="5"/>
      <c r="P172" s="136" t="s">
        <v>169</v>
      </c>
    </row>
    <row r="173" spans="1:17" x14ac:dyDescent="0.25">
      <c r="A173" s="48"/>
      <c r="B173" s="115"/>
      <c r="C173" s="163" t="s">
        <v>78</v>
      </c>
      <c r="D173" s="150"/>
      <c r="E173" s="150"/>
      <c r="F173" s="151"/>
      <c r="G173" s="54">
        <f>SUM(G170:G172)</f>
        <v>290000</v>
      </c>
      <c r="H173" s="54">
        <f t="shared" ref="H173:O173" si="36">SUM(H170:H172)</f>
        <v>0</v>
      </c>
      <c r="I173" s="54">
        <f t="shared" si="36"/>
        <v>0</v>
      </c>
      <c r="J173" s="54">
        <f t="shared" si="36"/>
        <v>0</v>
      </c>
      <c r="K173" s="54">
        <f t="shared" si="36"/>
        <v>290000</v>
      </c>
      <c r="L173" s="54">
        <f t="shared" si="36"/>
        <v>0</v>
      </c>
      <c r="M173" s="54">
        <f t="shared" si="36"/>
        <v>0</v>
      </c>
      <c r="N173" s="54">
        <f t="shared" si="36"/>
        <v>0</v>
      </c>
      <c r="O173" s="54">
        <f t="shared" si="36"/>
        <v>0</v>
      </c>
    </row>
    <row r="174" spans="1:17" x14ac:dyDescent="0.25">
      <c r="A174" s="5"/>
      <c r="B174" s="116">
        <v>485100</v>
      </c>
      <c r="C174" s="178" t="s">
        <v>158</v>
      </c>
      <c r="D174" s="150"/>
      <c r="E174" s="150"/>
      <c r="F174" s="151"/>
      <c r="G174" s="117">
        <f>SUM(H174:O174)</f>
        <v>258000</v>
      </c>
      <c r="H174" s="117">
        <v>258000</v>
      </c>
      <c r="I174" s="117"/>
      <c r="J174" s="117"/>
      <c r="K174" s="117"/>
      <c r="L174" s="117"/>
      <c r="M174" s="117"/>
      <c r="N174" s="117"/>
      <c r="O174" s="117"/>
      <c r="P174" s="136" t="s">
        <v>167</v>
      </c>
    </row>
    <row r="175" spans="1:17" x14ac:dyDescent="0.25">
      <c r="A175" s="5"/>
      <c r="B175" s="116"/>
      <c r="C175" s="192" t="s">
        <v>159</v>
      </c>
      <c r="D175" s="193"/>
      <c r="E175" s="193"/>
      <c r="F175" s="194"/>
      <c r="G175" s="118">
        <f>SUM(G174)</f>
        <v>258000</v>
      </c>
      <c r="H175" s="118">
        <f t="shared" ref="H175:O175" si="37">SUM(H174)</f>
        <v>258000</v>
      </c>
      <c r="I175" s="118">
        <f t="shared" si="37"/>
        <v>0</v>
      </c>
      <c r="J175" s="118">
        <f t="shared" si="37"/>
        <v>0</v>
      </c>
      <c r="K175" s="118">
        <f t="shared" si="37"/>
        <v>0</v>
      </c>
      <c r="L175" s="118">
        <f t="shared" si="37"/>
        <v>0</v>
      </c>
      <c r="M175" s="118">
        <f t="shared" si="37"/>
        <v>0</v>
      </c>
      <c r="N175" s="118">
        <f t="shared" si="37"/>
        <v>0</v>
      </c>
      <c r="O175" s="118">
        <f t="shared" si="37"/>
        <v>0</v>
      </c>
    </row>
    <row r="176" spans="1:17" ht="15.75" thickBot="1" x14ac:dyDescent="0.3">
      <c r="A176" s="119"/>
      <c r="B176" s="120" t="s">
        <v>0</v>
      </c>
      <c r="C176" s="195" t="s">
        <v>1</v>
      </c>
      <c r="D176" s="153"/>
      <c r="E176" s="153"/>
      <c r="F176" s="154"/>
      <c r="G176" s="69" t="s">
        <v>2</v>
      </c>
      <c r="H176" s="69" t="s">
        <v>3</v>
      </c>
      <c r="I176" s="69" t="s">
        <v>4</v>
      </c>
      <c r="J176" s="69" t="s">
        <v>5</v>
      </c>
      <c r="K176" s="69" t="s">
        <v>77</v>
      </c>
      <c r="L176" s="69" t="s">
        <v>6</v>
      </c>
      <c r="M176" s="70" t="s">
        <v>7</v>
      </c>
      <c r="N176" s="71" t="s">
        <v>82</v>
      </c>
      <c r="O176" s="9" t="s">
        <v>183</v>
      </c>
    </row>
    <row r="177" spans="1:16" ht="15.75" thickTop="1" x14ac:dyDescent="0.25">
      <c r="A177" s="5">
        <v>40</v>
      </c>
      <c r="B177" s="111">
        <v>4343</v>
      </c>
      <c r="C177" s="189" t="s">
        <v>65</v>
      </c>
      <c r="D177" s="156"/>
      <c r="E177" s="156"/>
      <c r="F177" s="157"/>
      <c r="G177" s="85"/>
      <c r="H177" s="29"/>
      <c r="I177" s="29"/>
      <c r="J177" s="29"/>
      <c r="K177" s="85"/>
      <c r="L177" s="29"/>
      <c r="M177" s="99"/>
      <c r="N177" s="29"/>
      <c r="O177" s="29"/>
    </row>
    <row r="178" spans="1:16" x14ac:dyDescent="0.25">
      <c r="A178" s="5">
        <v>40.1</v>
      </c>
      <c r="B178" s="13">
        <v>434321</v>
      </c>
      <c r="C178" s="149" t="s">
        <v>136</v>
      </c>
      <c r="D178" s="150"/>
      <c r="E178" s="150"/>
      <c r="F178" s="151"/>
      <c r="G178" s="16">
        <f>SUM(H178:O178)</f>
        <v>5000</v>
      </c>
      <c r="H178" s="5"/>
      <c r="I178" s="5"/>
      <c r="J178" s="5"/>
      <c r="K178" s="22">
        <v>5000</v>
      </c>
      <c r="L178" s="5"/>
      <c r="M178" s="15"/>
      <c r="N178" s="5"/>
      <c r="O178" s="5"/>
      <c r="P178" s="136" t="s">
        <v>169</v>
      </c>
    </row>
    <row r="179" spans="1:16" x14ac:dyDescent="0.25">
      <c r="A179" s="5">
        <v>41</v>
      </c>
      <c r="B179" s="121">
        <v>4825</v>
      </c>
      <c r="C179" s="196" t="s">
        <v>142</v>
      </c>
      <c r="D179" s="197"/>
      <c r="E179" s="197"/>
      <c r="F179" s="198"/>
      <c r="G179" s="123">
        <f>SUM(H179:O179)</f>
        <v>0</v>
      </c>
      <c r="H179" s="124"/>
      <c r="I179" s="124"/>
      <c r="J179" s="124"/>
      <c r="K179" s="123"/>
      <c r="L179" s="124"/>
      <c r="M179" s="122"/>
      <c r="N179" s="124"/>
      <c r="O179" s="124"/>
    </row>
    <row r="180" spans="1:16" x14ac:dyDescent="0.25">
      <c r="A180" s="5">
        <v>41.1</v>
      </c>
      <c r="B180" s="2">
        <v>482251</v>
      </c>
      <c r="C180" s="149" t="s">
        <v>143</v>
      </c>
      <c r="D180" s="150"/>
      <c r="E180" s="150"/>
      <c r="F180" s="151"/>
      <c r="G180" s="16">
        <f>SUM(H180:O180)</f>
        <v>0</v>
      </c>
      <c r="H180" s="5"/>
      <c r="I180" s="5"/>
      <c r="J180" s="5"/>
      <c r="K180" s="16"/>
      <c r="L180" s="5"/>
      <c r="M180" s="15"/>
      <c r="N180" s="5"/>
      <c r="O180" s="5"/>
    </row>
    <row r="181" spans="1:16" ht="15.75" thickBot="1" x14ac:dyDescent="0.3">
      <c r="A181" s="5"/>
      <c r="B181" s="24"/>
      <c r="C181" s="167" t="s">
        <v>78</v>
      </c>
      <c r="D181" s="153"/>
      <c r="E181" s="153"/>
      <c r="F181" s="168"/>
      <c r="G181" s="21">
        <f>SUM(G178:G180)</f>
        <v>5000</v>
      </c>
      <c r="H181" s="21">
        <f t="shared" ref="H181:O181" si="38">SUM(H178:H180)</f>
        <v>0</v>
      </c>
      <c r="I181" s="21">
        <f t="shared" si="38"/>
        <v>0</v>
      </c>
      <c r="J181" s="21">
        <f t="shared" si="38"/>
        <v>0</v>
      </c>
      <c r="K181" s="21">
        <f t="shared" si="38"/>
        <v>5000</v>
      </c>
      <c r="L181" s="21">
        <f t="shared" si="38"/>
        <v>0</v>
      </c>
      <c r="M181" s="21">
        <f t="shared" si="38"/>
        <v>0</v>
      </c>
      <c r="N181" s="21">
        <f t="shared" si="38"/>
        <v>0</v>
      </c>
      <c r="O181" s="21">
        <f t="shared" si="38"/>
        <v>0</v>
      </c>
    </row>
    <row r="182" spans="1:16" ht="16.5" thickTop="1" thickBot="1" x14ac:dyDescent="0.3">
      <c r="A182" s="5"/>
      <c r="B182" s="6" t="s">
        <v>0</v>
      </c>
      <c r="C182" s="145" t="s">
        <v>1</v>
      </c>
      <c r="D182" s="146"/>
      <c r="E182" s="146"/>
      <c r="F182" s="147"/>
      <c r="G182" s="7" t="s">
        <v>2</v>
      </c>
      <c r="H182" s="7" t="s">
        <v>3</v>
      </c>
      <c r="I182" s="7" t="s">
        <v>4</v>
      </c>
      <c r="J182" s="7" t="s">
        <v>5</v>
      </c>
      <c r="K182" s="7" t="s">
        <v>77</v>
      </c>
      <c r="L182" s="7" t="s">
        <v>6</v>
      </c>
      <c r="M182" s="8" t="s">
        <v>7</v>
      </c>
      <c r="N182" s="9" t="s">
        <v>82</v>
      </c>
      <c r="O182" s="9" t="s">
        <v>183</v>
      </c>
    </row>
    <row r="183" spans="1:16" ht="15.75" thickTop="1" x14ac:dyDescent="0.25">
      <c r="A183" s="5">
        <v>41</v>
      </c>
      <c r="B183" s="125">
        <v>5122</v>
      </c>
      <c r="C183" s="180" t="s">
        <v>66</v>
      </c>
      <c r="D183" s="156"/>
      <c r="E183" s="156"/>
      <c r="F183" s="157"/>
      <c r="G183" s="85"/>
      <c r="H183" s="29"/>
      <c r="I183" s="85"/>
      <c r="J183" s="29"/>
      <c r="K183" s="85"/>
      <c r="L183" s="85"/>
      <c r="M183" s="105"/>
      <c r="N183" s="29"/>
      <c r="O183" s="29"/>
      <c r="P183" s="137"/>
    </row>
    <row r="184" spans="1:16" x14ac:dyDescent="0.25">
      <c r="A184" s="5">
        <v>41.1</v>
      </c>
      <c r="B184" s="13">
        <v>512211</v>
      </c>
      <c r="C184" s="149" t="s">
        <v>67</v>
      </c>
      <c r="D184" s="150"/>
      <c r="E184" s="150"/>
      <c r="F184" s="151"/>
      <c r="G184" s="16">
        <f t="shared" ref="G184:G189" si="39">SUM(I184:O184)</f>
        <v>130000</v>
      </c>
      <c r="H184" s="5"/>
      <c r="I184" s="22">
        <v>50000</v>
      </c>
      <c r="J184" s="5">
        <v>30000</v>
      </c>
      <c r="K184" s="5"/>
      <c r="L184" s="5"/>
      <c r="M184" s="15"/>
      <c r="N184" s="5"/>
      <c r="O184" s="5">
        <v>50000</v>
      </c>
      <c r="P184" s="137" t="s">
        <v>177</v>
      </c>
    </row>
    <row r="185" spans="1:16" x14ac:dyDescent="0.25">
      <c r="A185" s="5">
        <v>41.2</v>
      </c>
      <c r="B185" s="13">
        <v>512221</v>
      </c>
      <c r="C185" s="149" t="s">
        <v>45</v>
      </c>
      <c r="D185" s="150"/>
      <c r="E185" s="150"/>
      <c r="F185" s="151"/>
      <c r="G185" s="16">
        <f t="shared" si="39"/>
        <v>50000</v>
      </c>
      <c r="H185" s="5"/>
      <c r="I185" s="22">
        <v>50000</v>
      </c>
      <c r="J185" s="5"/>
      <c r="K185" s="16"/>
      <c r="L185" s="22"/>
      <c r="M185" s="15"/>
      <c r="N185" s="5"/>
      <c r="O185" s="5"/>
      <c r="P185" s="137" t="s">
        <v>177</v>
      </c>
    </row>
    <row r="186" spans="1:16" x14ac:dyDescent="0.25">
      <c r="A186" s="5">
        <v>41.3</v>
      </c>
      <c r="B186" s="13">
        <v>512233</v>
      </c>
      <c r="C186" s="149" t="s">
        <v>68</v>
      </c>
      <c r="D186" s="150"/>
      <c r="E186" s="150"/>
      <c r="F186" s="151"/>
      <c r="G186" s="16">
        <f t="shared" si="39"/>
        <v>0</v>
      </c>
      <c r="H186" s="5"/>
      <c r="I186" s="22"/>
      <c r="J186" s="23"/>
      <c r="K186" s="5"/>
      <c r="L186" s="5"/>
      <c r="M186" s="15"/>
      <c r="N186" s="5"/>
      <c r="O186" s="5"/>
      <c r="P186" s="137"/>
    </row>
    <row r="187" spans="1:16" x14ac:dyDescent="0.25">
      <c r="A187" s="5">
        <v>41.4</v>
      </c>
      <c r="B187" s="13">
        <v>512241</v>
      </c>
      <c r="C187" s="149" t="s">
        <v>137</v>
      </c>
      <c r="D187" s="150"/>
      <c r="E187" s="150"/>
      <c r="F187" s="151"/>
      <c r="G187" s="16">
        <f t="shared" si="39"/>
        <v>0</v>
      </c>
      <c r="H187" s="5"/>
      <c r="I187" s="22"/>
      <c r="J187" s="5"/>
      <c r="K187" s="16"/>
      <c r="L187" s="5"/>
      <c r="M187" s="15"/>
      <c r="N187" s="5"/>
      <c r="O187" s="5"/>
      <c r="P187" s="137" t="s">
        <v>177</v>
      </c>
    </row>
    <row r="188" spans="1:16" x14ac:dyDescent="0.25">
      <c r="A188" s="5">
        <v>41.5</v>
      </c>
      <c r="B188" s="13">
        <v>512242</v>
      </c>
      <c r="C188" s="149" t="s">
        <v>69</v>
      </c>
      <c r="D188" s="150"/>
      <c r="E188" s="150"/>
      <c r="F188" s="151"/>
      <c r="G188" s="16">
        <f t="shared" si="39"/>
        <v>0</v>
      </c>
      <c r="H188" s="5"/>
      <c r="I188" s="22"/>
      <c r="J188" s="5"/>
      <c r="K188" s="16"/>
      <c r="L188" s="5"/>
      <c r="M188" s="15"/>
      <c r="N188" s="5"/>
      <c r="O188" s="5"/>
      <c r="P188" s="137"/>
    </row>
    <row r="189" spans="1:16" x14ac:dyDescent="0.25">
      <c r="A189" s="5">
        <v>41.6</v>
      </c>
      <c r="B189" s="13">
        <v>512251</v>
      </c>
      <c r="C189" s="149" t="s">
        <v>70</v>
      </c>
      <c r="D189" s="150"/>
      <c r="E189" s="150"/>
      <c r="F189" s="151"/>
      <c r="G189" s="16">
        <f t="shared" si="39"/>
        <v>20000</v>
      </c>
      <c r="H189" s="5"/>
      <c r="I189" s="22">
        <v>20000</v>
      </c>
      <c r="J189" s="5"/>
      <c r="K189" s="16"/>
      <c r="L189" s="5"/>
      <c r="M189" s="15"/>
      <c r="N189" s="5"/>
      <c r="O189" s="5"/>
      <c r="P189" s="137" t="s">
        <v>177</v>
      </c>
    </row>
    <row r="190" spans="1:16" x14ac:dyDescent="0.25">
      <c r="A190" s="5"/>
      <c r="B190" s="24"/>
      <c r="C190" s="210" t="s">
        <v>79</v>
      </c>
      <c r="D190" s="203"/>
      <c r="E190" s="203"/>
      <c r="F190" s="204"/>
      <c r="G190" s="21">
        <f>SUM(G184:G189)</f>
        <v>200000</v>
      </c>
      <c r="H190" s="21">
        <f t="shared" ref="H190:O190" si="40">SUM(H184:H189)</f>
        <v>0</v>
      </c>
      <c r="I190" s="21">
        <f t="shared" si="40"/>
        <v>120000</v>
      </c>
      <c r="J190" s="21">
        <f t="shared" si="40"/>
        <v>30000</v>
      </c>
      <c r="K190" s="21">
        <f t="shared" si="40"/>
        <v>0</v>
      </c>
      <c r="L190" s="21">
        <f t="shared" si="40"/>
        <v>0</v>
      </c>
      <c r="M190" s="21">
        <f t="shared" si="40"/>
        <v>0</v>
      </c>
      <c r="N190" s="21">
        <f t="shared" si="40"/>
        <v>0</v>
      </c>
      <c r="O190" s="21">
        <f t="shared" si="40"/>
        <v>50000</v>
      </c>
      <c r="P190" s="137"/>
    </row>
    <row r="191" spans="1:16" ht="15.75" thickBot="1" x14ac:dyDescent="0.3">
      <c r="A191" s="5">
        <v>42</v>
      </c>
      <c r="B191" s="126">
        <v>5126</v>
      </c>
      <c r="C191" s="211" t="s">
        <v>71</v>
      </c>
      <c r="D191" s="212"/>
      <c r="E191" s="212"/>
      <c r="F191" s="213"/>
      <c r="G191" s="127"/>
      <c r="H191" s="127"/>
      <c r="I191" s="127"/>
      <c r="J191" s="127"/>
      <c r="K191" s="29"/>
      <c r="L191" s="29"/>
      <c r="M191" s="128"/>
      <c r="N191" s="29"/>
      <c r="O191" s="29"/>
      <c r="P191" s="137"/>
    </row>
    <row r="192" spans="1:16" ht="45.75" thickTop="1" x14ac:dyDescent="0.25">
      <c r="A192" s="5">
        <v>42.1</v>
      </c>
      <c r="B192" s="13">
        <v>512611</v>
      </c>
      <c r="C192" s="149" t="s">
        <v>145</v>
      </c>
      <c r="D192" s="150"/>
      <c r="E192" s="150"/>
      <c r="F192" s="151"/>
      <c r="G192" s="16">
        <f>SUM(H192:O192)</f>
        <v>200000</v>
      </c>
      <c r="H192" s="5"/>
      <c r="I192" s="22">
        <v>150000</v>
      </c>
      <c r="J192" s="23"/>
      <c r="K192" s="22"/>
      <c r="L192" s="23"/>
      <c r="M192" s="106"/>
      <c r="N192" s="5"/>
      <c r="O192" s="5">
        <v>50000</v>
      </c>
      <c r="P192" s="142" t="s">
        <v>179</v>
      </c>
    </row>
    <row r="193" spans="1:16" x14ac:dyDescent="0.25">
      <c r="A193" s="5">
        <v>42.2</v>
      </c>
      <c r="B193" s="13">
        <v>512641</v>
      </c>
      <c r="C193" s="149" t="s">
        <v>144</v>
      </c>
      <c r="D193" s="150"/>
      <c r="E193" s="150"/>
      <c r="F193" s="151"/>
      <c r="G193" s="16">
        <f>SUM(H193:O193)</f>
        <v>30000</v>
      </c>
      <c r="H193" s="5"/>
      <c r="I193" s="22">
        <v>30000</v>
      </c>
      <c r="J193" s="23"/>
      <c r="K193" s="22"/>
      <c r="L193" s="23"/>
      <c r="M193" s="23"/>
      <c r="N193" s="5"/>
      <c r="O193" s="5"/>
      <c r="P193" s="137" t="s">
        <v>177</v>
      </c>
    </row>
    <row r="194" spans="1:16" ht="15.75" thickBot="1" x14ac:dyDescent="0.3">
      <c r="A194" s="5">
        <v>42.3</v>
      </c>
      <c r="B194" s="24"/>
      <c r="C194" s="182" t="s">
        <v>79</v>
      </c>
      <c r="D194" s="153"/>
      <c r="E194" s="153"/>
      <c r="F194" s="168"/>
      <c r="G194" s="21">
        <f>SUM(G192:G193)</f>
        <v>230000</v>
      </c>
      <c r="H194" s="21">
        <f t="shared" ref="H194:O194" si="41">SUM(H192:H193)</f>
        <v>0</v>
      </c>
      <c r="I194" s="21">
        <f t="shared" si="41"/>
        <v>180000</v>
      </c>
      <c r="J194" s="21">
        <f t="shared" si="41"/>
        <v>0</v>
      </c>
      <c r="K194" s="21">
        <f t="shared" si="41"/>
        <v>0</v>
      </c>
      <c r="L194" s="21">
        <f t="shared" si="41"/>
        <v>0</v>
      </c>
      <c r="M194" s="21">
        <f t="shared" si="41"/>
        <v>0</v>
      </c>
      <c r="N194" s="21">
        <f t="shared" si="41"/>
        <v>0</v>
      </c>
      <c r="O194" s="21">
        <f t="shared" si="41"/>
        <v>50000</v>
      </c>
      <c r="P194" s="137"/>
    </row>
    <row r="195" spans="1:16" ht="29.25" customHeight="1" thickTop="1" thickBot="1" x14ac:dyDescent="0.3">
      <c r="A195" s="5">
        <v>43</v>
      </c>
      <c r="B195" s="26">
        <v>5129</v>
      </c>
      <c r="C195" s="207" t="s">
        <v>138</v>
      </c>
      <c r="D195" s="208"/>
      <c r="E195" s="208"/>
      <c r="F195" s="209"/>
      <c r="G195" s="42"/>
      <c r="H195" s="42"/>
      <c r="I195" s="42"/>
      <c r="J195" s="42"/>
      <c r="K195" s="42"/>
      <c r="L195" s="42"/>
      <c r="M195" s="76"/>
      <c r="N195" s="65"/>
      <c r="O195" s="65"/>
      <c r="P195" s="137"/>
    </row>
    <row r="196" spans="1:16" ht="15.75" thickTop="1" x14ac:dyDescent="0.25">
      <c r="A196" s="5">
        <v>43.1</v>
      </c>
      <c r="B196" s="13">
        <v>512931</v>
      </c>
      <c r="C196" s="155" t="s">
        <v>72</v>
      </c>
      <c r="D196" s="156"/>
      <c r="E196" s="156"/>
      <c r="F196" s="157"/>
      <c r="G196" s="16">
        <f>SUM(H196:O196)</f>
        <v>0</v>
      </c>
      <c r="H196" s="5"/>
      <c r="I196" s="16"/>
      <c r="J196" s="5"/>
      <c r="K196" s="16"/>
      <c r="L196" s="5"/>
      <c r="M196" s="15"/>
      <c r="N196" s="5"/>
      <c r="O196" s="5"/>
      <c r="P196" s="137" t="s">
        <v>177</v>
      </c>
    </row>
    <row r="197" spans="1:16" x14ac:dyDescent="0.25">
      <c r="A197" s="5">
        <v>43.2</v>
      </c>
      <c r="B197" s="13">
        <v>512941</v>
      </c>
      <c r="C197" s="149" t="s">
        <v>73</v>
      </c>
      <c r="D197" s="150"/>
      <c r="E197" s="150"/>
      <c r="F197" s="151"/>
      <c r="G197" s="16">
        <f>SUM(H197:O197)</f>
        <v>100000</v>
      </c>
      <c r="H197" s="5"/>
      <c r="I197" s="22">
        <v>100000</v>
      </c>
      <c r="J197" s="5"/>
      <c r="K197" s="5"/>
      <c r="L197" s="5"/>
      <c r="M197" s="45"/>
      <c r="N197" s="5"/>
      <c r="O197" s="5"/>
      <c r="P197" s="137" t="s">
        <v>177</v>
      </c>
    </row>
    <row r="198" spans="1:16" x14ac:dyDescent="0.25">
      <c r="A198" s="5">
        <v>43.3</v>
      </c>
      <c r="B198" s="19"/>
      <c r="C198" s="163" t="s">
        <v>79</v>
      </c>
      <c r="D198" s="150"/>
      <c r="E198" s="150"/>
      <c r="F198" s="151"/>
      <c r="G198" s="21">
        <f>SUM(G196:G197)</f>
        <v>100000</v>
      </c>
      <c r="H198" s="21">
        <f t="shared" ref="H198:O198" si="42">SUM(H196:H197)</f>
        <v>0</v>
      </c>
      <c r="I198" s="21">
        <f t="shared" si="42"/>
        <v>100000</v>
      </c>
      <c r="J198" s="21">
        <f t="shared" si="42"/>
        <v>0</v>
      </c>
      <c r="K198" s="21">
        <f t="shared" si="42"/>
        <v>0</v>
      </c>
      <c r="L198" s="21">
        <f t="shared" si="42"/>
        <v>0</v>
      </c>
      <c r="M198" s="21">
        <f t="shared" si="42"/>
        <v>0</v>
      </c>
      <c r="N198" s="21">
        <f t="shared" si="42"/>
        <v>0</v>
      </c>
      <c r="O198" s="21">
        <f t="shared" si="42"/>
        <v>0</v>
      </c>
      <c r="P198" s="137"/>
    </row>
    <row r="199" spans="1:16" x14ac:dyDescent="0.25">
      <c r="A199" s="5">
        <v>44</v>
      </c>
      <c r="B199" s="111">
        <v>5151</v>
      </c>
      <c r="C199" s="201" t="s">
        <v>74</v>
      </c>
      <c r="D199" s="150"/>
      <c r="E199" s="150"/>
      <c r="F199" s="151"/>
      <c r="G199" s="85"/>
      <c r="H199" s="29"/>
      <c r="I199" s="85"/>
      <c r="J199" s="29"/>
      <c r="K199" s="85"/>
      <c r="L199" s="29"/>
      <c r="M199" s="99"/>
      <c r="N199" s="29"/>
      <c r="O199" s="29"/>
      <c r="P199" s="137"/>
    </row>
    <row r="200" spans="1:16" ht="30" x14ac:dyDescent="0.25">
      <c r="A200" s="5">
        <v>44.1</v>
      </c>
      <c r="B200" s="13">
        <v>515121</v>
      </c>
      <c r="C200" s="149" t="s">
        <v>75</v>
      </c>
      <c r="D200" s="150"/>
      <c r="E200" s="150"/>
      <c r="F200" s="151"/>
      <c r="G200" s="16">
        <f>SUM(H200:O200)</f>
        <v>75000</v>
      </c>
      <c r="H200" s="23">
        <v>25000</v>
      </c>
      <c r="I200" s="22">
        <v>50000</v>
      </c>
      <c r="J200" s="5"/>
      <c r="K200" s="16"/>
      <c r="L200" s="5"/>
      <c r="M200" s="15"/>
      <c r="N200" s="5"/>
      <c r="O200" s="5"/>
      <c r="P200" s="142" t="s">
        <v>178</v>
      </c>
    </row>
    <row r="201" spans="1:16" x14ac:dyDescent="0.25">
      <c r="A201" s="5"/>
      <c r="B201" s="129"/>
      <c r="C201" s="202" t="s">
        <v>79</v>
      </c>
      <c r="D201" s="203"/>
      <c r="E201" s="203"/>
      <c r="F201" s="204"/>
      <c r="G201" s="54">
        <f>SUM(G200)</f>
        <v>75000</v>
      </c>
      <c r="H201" s="54">
        <f t="shared" ref="H201:O201" si="43">SUM(H200)</f>
        <v>25000</v>
      </c>
      <c r="I201" s="54">
        <f t="shared" si="43"/>
        <v>50000</v>
      </c>
      <c r="J201" s="54">
        <f t="shared" si="43"/>
        <v>0</v>
      </c>
      <c r="K201" s="54">
        <f t="shared" si="43"/>
        <v>0</v>
      </c>
      <c r="L201" s="54">
        <f t="shared" si="43"/>
        <v>0</v>
      </c>
      <c r="M201" s="54">
        <f t="shared" si="43"/>
        <v>0</v>
      </c>
      <c r="N201" s="54">
        <f t="shared" si="43"/>
        <v>0</v>
      </c>
      <c r="O201" s="54">
        <f t="shared" si="43"/>
        <v>0</v>
      </c>
    </row>
    <row r="202" spans="1:16" x14ac:dyDescent="0.25">
      <c r="A202" s="5"/>
      <c r="B202" s="130"/>
      <c r="C202" s="131"/>
      <c r="G202" s="132"/>
      <c r="H202" s="130"/>
      <c r="I202" s="132"/>
      <c r="J202" s="130"/>
      <c r="K202" s="132"/>
      <c r="L202" s="130"/>
      <c r="M202" s="130"/>
      <c r="N202" s="130"/>
      <c r="O202" s="130"/>
    </row>
    <row r="203" spans="1:16" x14ac:dyDescent="0.25">
      <c r="A203" s="5"/>
      <c r="B203" s="133"/>
      <c r="C203" s="205" t="s">
        <v>76</v>
      </c>
      <c r="D203" s="205"/>
      <c r="E203" s="205"/>
      <c r="F203" s="206"/>
      <c r="G203" s="17">
        <f>SUM(G23+G26+G29+G35+G40+G45+G49+G52+G56+G64+G70+G71+G78+G82+G85+G88+G92+G96+G99+G102+G106+G110+G113+G118+G129+G142+G147+G150+G155+G159+G162+G168+G173+G175+G181+G190+G194+G198+G201)</f>
        <v>122906192</v>
      </c>
      <c r="H203" s="17">
        <f t="shared" ref="H203:O203" si="44">SUM(H23+H26+H29+H35+H40+H45+H49+H52+H56+H64+H70+H71+H78+H82+H85+H88+H92+H96+H99+H102+H106+H110+H113+H118+H129+H142+H147+H150+H155+H159+H162+H168+H173+H175+H181+H190+H194+H198+H201)</f>
        <v>99636192</v>
      </c>
      <c r="I203" s="17">
        <f t="shared" si="44"/>
        <v>899000</v>
      </c>
      <c r="J203" s="17">
        <f t="shared" si="44"/>
        <v>30000</v>
      </c>
      <c r="K203" s="17">
        <f t="shared" si="44"/>
        <v>5776000</v>
      </c>
      <c r="L203" s="17">
        <f t="shared" si="44"/>
        <v>11135000</v>
      </c>
      <c r="M203" s="17">
        <f t="shared" si="44"/>
        <v>5280000</v>
      </c>
      <c r="N203" s="17">
        <f t="shared" si="44"/>
        <v>50000</v>
      </c>
      <c r="O203" s="17">
        <f t="shared" si="44"/>
        <v>100000</v>
      </c>
    </row>
    <row r="205" spans="1:16" x14ac:dyDescent="0.25">
      <c r="C205" s="18"/>
      <c r="G205" s="134"/>
      <c r="I205" s="134"/>
      <c r="K205" s="134"/>
      <c r="L205" s="134"/>
    </row>
    <row r="206" spans="1:16" x14ac:dyDescent="0.25">
      <c r="C206" s="18" t="s">
        <v>186</v>
      </c>
      <c r="G206" s="134"/>
      <c r="I206" s="134"/>
      <c r="K206" s="134"/>
      <c r="L206" s="134"/>
      <c r="O206" s="134"/>
    </row>
    <row r="207" spans="1:16" x14ac:dyDescent="0.25">
      <c r="G207" s="134"/>
      <c r="I207" s="134"/>
      <c r="K207" s="134"/>
      <c r="L207" s="134"/>
    </row>
    <row r="208" spans="1:16" x14ac:dyDescent="0.25">
      <c r="C208" s="162"/>
      <c r="D208" s="162"/>
      <c r="E208" s="162"/>
    </row>
    <row r="210" spans="3:12" x14ac:dyDescent="0.25">
      <c r="L210" s="135"/>
    </row>
    <row r="213" spans="3:12" x14ac:dyDescent="0.25">
      <c r="C213" s="1"/>
    </row>
  </sheetData>
  <mergeCells count="170">
    <mergeCell ref="C208:E208"/>
    <mergeCell ref="E2:G2"/>
    <mergeCell ref="C198:F198"/>
    <mergeCell ref="C200:F200"/>
    <mergeCell ref="C199:F199"/>
    <mergeCell ref="C201:F201"/>
    <mergeCell ref="C203:F203"/>
    <mergeCell ref="C193:F193"/>
    <mergeCell ref="C194:F194"/>
    <mergeCell ref="C195:F195"/>
    <mergeCell ref="C196:F196"/>
    <mergeCell ref="C197:F197"/>
    <mergeCell ref="C188:F188"/>
    <mergeCell ref="C189:F189"/>
    <mergeCell ref="C190:F190"/>
    <mergeCell ref="C191:F191"/>
    <mergeCell ref="C192:F192"/>
    <mergeCell ref="C184:F184"/>
    <mergeCell ref="C4:E4"/>
    <mergeCell ref="C3:E3"/>
    <mergeCell ref="C183:F183"/>
    <mergeCell ref="C185:F185"/>
    <mergeCell ref="C186:F186"/>
    <mergeCell ref="C187:F187"/>
    <mergeCell ref="C176:F176"/>
    <mergeCell ref="C178:F178"/>
    <mergeCell ref="C177:F177"/>
    <mergeCell ref="C181:F181"/>
    <mergeCell ref="C182:F182"/>
    <mergeCell ref="C170:F170"/>
    <mergeCell ref="C171:F171"/>
    <mergeCell ref="C172:F172"/>
    <mergeCell ref="C173:F173"/>
    <mergeCell ref="C179:F179"/>
    <mergeCell ref="C180:F180"/>
    <mergeCell ref="C165:F165"/>
    <mergeCell ref="C166:F166"/>
    <mergeCell ref="C167:F167"/>
    <mergeCell ref="C168:F168"/>
    <mergeCell ref="C169:F169"/>
    <mergeCell ref="C174:F174"/>
    <mergeCell ref="C175:F175"/>
    <mergeCell ref="C155:F155"/>
    <mergeCell ref="C159:F159"/>
    <mergeCell ref="C161:F161"/>
    <mergeCell ref="C162:F162"/>
    <mergeCell ref="C164:F164"/>
    <mergeCell ref="C150:F150"/>
    <mergeCell ref="C151:F151"/>
    <mergeCell ref="C152:F152"/>
    <mergeCell ref="C153:F153"/>
    <mergeCell ref="C154:F154"/>
    <mergeCell ref="C145:F145"/>
    <mergeCell ref="C146:F146"/>
    <mergeCell ref="C147:F147"/>
    <mergeCell ref="C148:F148"/>
    <mergeCell ref="C149:F149"/>
    <mergeCell ref="C141:F141"/>
    <mergeCell ref="C142:F142"/>
    <mergeCell ref="C143:F143"/>
    <mergeCell ref="C144:F144"/>
    <mergeCell ref="C140:F140"/>
    <mergeCell ref="C138:F138"/>
    <mergeCell ref="C139:F139"/>
    <mergeCell ref="C132:F132"/>
    <mergeCell ref="C133:F133"/>
    <mergeCell ref="C134:F134"/>
    <mergeCell ref="C135:F135"/>
    <mergeCell ref="C136:F136"/>
    <mergeCell ref="C128:F128"/>
    <mergeCell ref="C129:F129"/>
    <mergeCell ref="C123:F123"/>
    <mergeCell ref="C130:F130"/>
    <mergeCell ref="C131:F131"/>
    <mergeCell ref="C122:F122"/>
    <mergeCell ref="C124:F124"/>
    <mergeCell ref="C125:F125"/>
    <mergeCell ref="C126:F126"/>
    <mergeCell ref="C127:F127"/>
    <mergeCell ref="C120:F120"/>
    <mergeCell ref="C121:F121"/>
    <mergeCell ref="C23:F23"/>
    <mergeCell ref="C20:F20"/>
    <mergeCell ref="C21:F21"/>
    <mergeCell ref="C22:F22"/>
    <mergeCell ref="C35:F35"/>
    <mergeCell ref="C42:F42"/>
    <mergeCell ref="C33:F33"/>
    <mergeCell ref="C31:F31"/>
    <mergeCell ref="C30:F30"/>
    <mergeCell ref="C32:F32"/>
    <mergeCell ref="C36:F36"/>
    <mergeCell ref="C39:F39"/>
    <mergeCell ref="C38:F38"/>
    <mergeCell ref="C60:F60"/>
    <mergeCell ref="C62:F62"/>
    <mergeCell ref="C100:F100"/>
    <mergeCell ref="C103:F103"/>
    <mergeCell ref="C109:F109"/>
    <mergeCell ref="C104:F104"/>
    <mergeCell ref="C105:F105"/>
    <mergeCell ref="C29:F29"/>
    <mergeCell ref="C26:F26"/>
    <mergeCell ref="C93:F93"/>
    <mergeCell ref="C80:F80"/>
    <mergeCell ref="C117:F117"/>
    <mergeCell ref="C118:F118"/>
    <mergeCell ref="C113:F113"/>
    <mergeCell ref="C102:F102"/>
    <mergeCell ref="C96:F96"/>
    <mergeCell ref="C110:F110"/>
    <mergeCell ref="C111:F111"/>
    <mergeCell ref="C112:F112"/>
    <mergeCell ref="C114:F114"/>
    <mergeCell ref="C115:F115"/>
    <mergeCell ref="C116:F116"/>
    <mergeCell ref="C106:F106"/>
    <mergeCell ref="C107:F107"/>
    <mergeCell ref="C108:F108"/>
    <mergeCell ref="C55:F55"/>
    <mergeCell ref="C67:F67"/>
    <mergeCell ref="C56:F56"/>
    <mergeCell ref="C86:F86"/>
    <mergeCell ref="C94:F94"/>
    <mergeCell ref="C92:F92"/>
    <mergeCell ref="C99:F99"/>
    <mergeCell ref="C88:F88"/>
    <mergeCell ref="C85:F85"/>
    <mergeCell ref="C78:F78"/>
    <mergeCell ref="C70:F70"/>
    <mergeCell ref="C98:F98"/>
    <mergeCell ref="C76:F76"/>
    <mergeCell ref="C77:F77"/>
    <mergeCell ref="C84:F84"/>
    <mergeCell ref="C95:F95"/>
    <mergeCell ref="C97:F97"/>
    <mergeCell ref="C81:F81"/>
    <mergeCell ref="C82:F82"/>
    <mergeCell ref="C79:F79"/>
    <mergeCell ref="C87:F87"/>
    <mergeCell ref="C89:F89"/>
    <mergeCell ref="C90:F90"/>
    <mergeCell ref="C91:F91"/>
    <mergeCell ref="A1:G1"/>
    <mergeCell ref="C6:E6"/>
    <mergeCell ref="C7:E7"/>
    <mergeCell ref="C9:E9"/>
    <mergeCell ref="C11:E11"/>
    <mergeCell ref="C13:E13"/>
    <mergeCell ref="C14:E14"/>
    <mergeCell ref="C54:F54"/>
    <mergeCell ref="C52:F52"/>
    <mergeCell ref="C49:F49"/>
    <mergeCell ref="C45:F45"/>
    <mergeCell ref="C40:F40"/>
    <mergeCell ref="C48:F48"/>
    <mergeCell ref="C51:F51"/>
    <mergeCell ref="C50:F50"/>
    <mergeCell ref="C44:F44"/>
    <mergeCell ref="C47:F47"/>
    <mergeCell ref="C53:F53"/>
    <mergeCell ref="C57:F57"/>
    <mergeCell ref="C58:F58"/>
    <mergeCell ref="C61:F61"/>
    <mergeCell ref="C63:F63"/>
    <mergeCell ref="C65:F65"/>
    <mergeCell ref="C66:F66"/>
    <mergeCell ref="C64:F64"/>
    <mergeCell ref="C68:F68"/>
    <mergeCell ref="C69:F69"/>
  </mergeCells>
  <phoneticPr fontId="4" type="noConversion"/>
  <pageMargins left="0.25" right="0.25" top="0.75" bottom="0.75" header="0.3" footer="0.3"/>
  <pageSetup paperSize="9" scale="8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aleksandra miljkovic</cp:lastModifiedBy>
  <cp:lastPrinted>2023-07-14T08:47:30Z</cp:lastPrinted>
  <dcterms:created xsi:type="dcterms:W3CDTF">2017-11-29T11:28:21Z</dcterms:created>
  <dcterms:modified xsi:type="dcterms:W3CDTF">2023-12-08T13:29:35Z</dcterms:modified>
</cp:coreProperties>
</file>